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13170" yWindow="150" windowWidth="15630" windowHeight="11760" tabRatio="5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158" i="1" l="1"/>
  <c r="O156" i="1"/>
  <c r="O155" i="1"/>
  <c r="P1478" i="1" l="1"/>
  <c r="P1473" i="1"/>
  <c r="Q718" i="1"/>
  <c r="Q717" i="1"/>
  <c r="P1474" i="1" l="1"/>
  <c r="Q499" i="1" l="1"/>
  <c r="Q722" i="1"/>
  <c r="O496" i="1"/>
  <c r="K1473" i="1" l="1"/>
  <c r="M1473" i="1"/>
  <c r="K496" i="1"/>
  <c r="O12" i="1" l="1"/>
  <c r="O11" i="1"/>
  <c r="O7" i="1"/>
  <c r="O6" i="1"/>
  <c r="H13" i="1"/>
  <c r="H8" i="1"/>
  <c r="D13" i="1"/>
  <c r="D8" i="1"/>
  <c r="M718" i="1"/>
  <c r="K718" i="1"/>
  <c r="M496" i="1"/>
  <c r="M156" i="1"/>
  <c r="K156" i="1"/>
</calcChain>
</file>

<file path=xl/sharedStrings.xml><?xml version="1.0" encoding="utf-8"?>
<sst xmlns="http://schemas.openxmlformats.org/spreadsheetml/2006/main" count="9184" uniqueCount="2671">
  <si>
    <t>Case Name</t>
  </si>
  <si>
    <t>US Report citation</t>
  </si>
  <si>
    <t>Date of Decision</t>
  </si>
  <si>
    <t xml:space="preserve">Statute </t>
  </si>
  <si>
    <t>Category of Case</t>
  </si>
  <si>
    <t>Opinion</t>
  </si>
  <si>
    <t>Author</t>
  </si>
  <si>
    <t>Total Paragraphs</t>
  </si>
  <si>
    <t>Paragraphs citing LH</t>
  </si>
  <si>
    <t>Total LH citations</t>
  </si>
  <si>
    <t>United States v. Jackson</t>
  </si>
  <si>
    <t>Bankruptcy Act</t>
  </si>
  <si>
    <t>Revenue Act of 1918</t>
  </si>
  <si>
    <t>United States v. Norris</t>
  </si>
  <si>
    <t>Majority</t>
  </si>
  <si>
    <t>Bankruptcy</t>
  </si>
  <si>
    <t>McReynolds</t>
  </si>
  <si>
    <t>Tax</t>
  </si>
  <si>
    <t>Clayton Act</t>
  </si>
  <si>
    <t>Antitrust</t>
  </si>
  <si>
    <t>Sutherland</t>
  </si>
  <si>
    <t>Stone</t>
  </si>
  <si>
    <t>Dissent</t>
  </si>
  <si>
    <t>Mining</t>
  </si>
  <si>
    <t>Butler</t>
  </si>
  <si>
    <t>Admiralty</t>
  </si>
  <si>
    <t>Judicial Code</t>
  </si>
  <si>
    <t>Federal Employers' Liability Act</t>
  </si>
  <si>
    <t>Agriculture</t>
  </si>
  <si>
    <t>Brandeis</t>
  </si>
  <si>
    <t>Commerce</t>
  </si>
  <si>
    <t>Hughes</t>
  </si>
  <si>
    <t>Longshoremen's and Harbor Workers' Compensation Act</t>
  </si>
  <si>
    <t>Criminal</t>
  </si>
  <si>
    <t>Native Americans</t>
  </si>
  <si>
    <t>Interstate Commerce Act</t>
  </si>
  <si>
    <t>Interstate Commerce Commission</t>
  </si>
  <si>
    <t>World War Veterans Act</t>
  </si>
  <si>
    <t>Veterans</t>
  </si>
  <si>
    <t>Trading with the Enemy Act</t>
  </si>
  <si>
    <t>Safety Appliance Act</t>
  </si>
  <si>
    <t>Concurrence</t>
  </si>
  <si>
    <t>Roberts</t>
  </si>
  <si>
    <t>Criminal Code</t>
  </si>
  <si>
    <t>Jones Act</t>
  </si>
  <si>
    <t>Per Curiam</t>
  </si>
  <si>
    <t>35 USC 31</t>
  </si>
  <si>
    <t>Patent</t>
  </si>
  <si>
    <t>Immigration Act of 1924</t>
  </si>
  <si>
    <t>Immigration</t>
  </si>
  <si>
    <t>Federal Farm Loan Act</t>
  </si>
  <si>
    <t>Copyright</t>
  </si>
  <si>
    <t>Van Devanter</t>
  </si>
  <si>
    <t>United States Arbitration Act</t>
  </si>
  <si>
    <t>Arbitration</t>
  </si>
  <si>
    <t>Harrison Anti-Narcotic Act</t>
  </si>
  <si>
    <t>Eminent Domain</t>
  </si>
  <si>
    <t>Revenue Act of 1926</t>
  </si>
  <si>
    <t>Cardozo</t>
  </si>
  <si>
    <t>Sherman Act</t>
  </si>
  <si>
    <t>Customs</t>
  </si>
  <si>
    <t>Federal Trade Commission Act</t>
  </si>
  <si>
    <t>Banking</t>
  </si>
  <si>
    <t>Labor</t>
  </si>
  <si>
    <t>Harter Act</t>
  </si>
  <si>
    <t>Income Tax</t>
  </si>
  <si>
    <t>Federal Employers Liability Act</t>
  </si>
  <si>
    <t>Procedure</t>
  </si>
  <si>
    <t>Common Carrier</t>
  </si>
  <si>
    <t>Revenue Act of 1921</t>
  </si>
  <si>
    <t>Revenue Act of 1928</t>
  </si>
  <si>
    <t>National Banking Act</t>
  </si>
  <si>
    <t>12 USC 90</t>
  </si>
  <si>
    <t>Sherman Anti-trust Act</t>
  </si>
  <si>
    <t>Revenue Act</t>
  </si>
  <si>
    <t>Insular</t>
  </si>
  <si>
    <t>United States v. Illinois Cent. R. Co.</t>
  </si>
  <si>
    <t>Concur in the result</t>
  </si>
  <si>
    <t>Government Contract</t>
  </si>
  <si>
    <t>Immigration Act of 1917</t>
  </si>
  <si>
    <t>Labor; Constitution</t>
  </si>
  <si>
    <t>War Risk Insurance Act</t>
  </si>
  <si>
    <t>Foreign Commerce</t>
  </si>
  <si>
    <t>Conformity Act</t>
  </si>
  <si>
    <t>Merchant Marine Act of 1920</t>
  </si>
  <si>
    <t>Boiler Inspection Act</t>
  </si>
  <si>
    <t>12 USC 64</t>
  </si>
  <si>
    <t>Federal Reserve Act</t>
  </si>
  <si>
    <t>Miller v. United States</t>
  </si>
  <si>
    <t>National Industrial Recovery Act</t>
  </si>
  <si>
    <t>Revenue Act of 1924</t>
  </si>
  <si>
    <t>Interstate Commerce Act; Packers and Stockyards Act</t>
  </si>
  <si>
    <t>Revenue Act of 1921-28</t>
  </si>
  <si>
    <t>Longshoremen and Harbor Worker's Compensation Act</t>
  </si>
  <si>
    <t>Income Tax; Constitution</t>
  </si>
  <si>
    <t>Dissenting in part</t>
  </si>
  <si>
    <t>40 USC 270</t>
  </si>
  <si>
    <t>Home Owners' Loan Act</t>
  </si>
  <si>
    <t>Posadas, Collector of Internal Revenue v. National City Bank</t>
  </si>
  <si>
    <t>296 US 497</t>
  </si>
  <si>
    <t>Federal Reserve Act of 1913; Phillippines Organic Act</t>
  </si>
  <si>
    <t>Public Service Commission of Puerto Rico v. Havemeyer</t>
  </si>
  <si>
    <t>296 US 506</t>
  </si>
  <si>
    <t>Organic Act of Puerto Rico</t>
  </si>
  <si>
    <t>State of Oklahoma v. Barnsdall Refineries</t>
  </si>
  <si>
    <t>296 US 521</t>
  </si>
  <si>
    <t>Act of March 3 1921</t>
  </si>
  <si>
    <t>Chapman v. Hoage, Deputy Commissioner</t>
  </si>
  <si>
    <t>296 US 526</t>
  </si>
  <si>
    <t>United States v. Butler</t>
  </si>
  <si>
    <t>297 US 1</t>
  </si>
  <si>
    <t>Agricultural Adjustment Act; 10th A</t>
  </si>
  <si>
    <t>United States v. Safety Car Heating &amp; Lighting</t>
  </si>
  <si>
    <t>297 US 88</t>
  </si>
  <si>
    <t>Moor v. Texas &amp; N.O.R. Co.</t>
  </si>
  <si>
    <t>297 US 101</t>
  </si>
  <si>
    <t>Cotton Control Act; 10th A</t>
  </si>
  <si>
    <t>Helvering, Commissioner of Internal Revenue v. Salvage</t>
  </si>
  <si>
    <t>297 US 106</t>
  </si>
  <si>
    <t>Rickert Rice Mills v. Fontenot</t>
  </si>
  <si>
    <t>297 US 110</t>
  </si>
  <si>
    <t>Van Der Weyde v. Ocean Transport Co.</t>
  </si>
  <si>
    <t>297 US 114</t>
  </si>
  <si>
    <t>Seamen's Act of 1915</t>
  </si>
  <si>
    <t>Tyson v. United States</t>
  </si>
  <si>
    <t>297 US 121</t>
  </si>
  <si>
    <t>Gooch v. United States</t>
  </si>
  <si>
    <t>297 US 124</t>
  </si>
  <si>
    <t>Federal Kidnapping Act</t>
  </si>
  <si>
    <t>Manhattan General Equipment v. Commissioner of Internal Revenue</t>
  </si>
  <si>
    <t>297 US 129</t>
  </si>
  <si>
    <t>Meyer v. Kenmore Granville Hotel</t>
  </si>
  <si>
    <t>297 US 160</t>
  </si>
  <si>
    <t>Dismuke v. United States</t>
  </si>
  <si>
    <t>297 US 167</t>
  </si>
  <si>
    <t>Retirement Act</t>
  </si>
  <si>
    <t>United States v. State of California</t>
  </si>
  <si>
    <t>297 US 175</t>
  </si>
  <si>
    <t>Safety Appliance Act; Art. 1</t>
  </si>
  <si>
    <t>Baltimore Nat. Bank v. State Tax Commission of Maryland</t>
  </si>
  <si>
    <t>297 US 209</t>
  </si>
  <si>
    <t>Reconstruction Finance Corporations Act</t>
  </si>
  <si>
    <t>Duparquet, Huot &amp; Moneuse Co. v. Evans</t>
  </si>
  <si>
    <t>297 US 216</t>
  </si>
  <si>
    <t>Tuttle v. Harris</t>
  </si>
  <si>
    <t>297 US 225</t>
  </si>
  <si>
    <t>Palmer Clay Products v. Brown</t>
  </si>
  <si>
    <t>297 US 227</t>
  </si>
  <si>
    <t>Ashwander v. Tennessee Valley Authority</t>
  </si>
  <si>
    <t>297 US 288</t>
  </si>
  <si>
    <t>Tennessee Valley Authority Act</t>
  </si>
  <si>
    <t>Energy</t>
  </si>
  <si>
    <t>City of Lincoln v. Rickets</t>
  </si>
  <si>
    <t>297 US 373</t>
  </si>
  <si>
    <t>Wine Ry. Appliance Co. v. Enterprise Ry. Equipment Co.</t>
  </si>
  <si>
    <t>297 US 387</t>
  </si>
  <si>
    <t>35 USC 49</t>
  </si>
  <si>
    <t>Southern Ry v. Lunsford</t>
  </si>
  <si>
    <t>297 US 398</t>
  </si>
  <si>
    <t>Labor; Common Carrier</t>
  </si>
  <si>
    <t>Whitfield v. State of Ohio</t>
  </si>
  <si>
    <t>297 US 431</t>
  </si>
  <si>
    <t>Hawes-Cooper Act</t>
  </si>
  <si>
    <t>Pennsylvania R. Co. v. Illinois Brick Co.a</t>
  </si>
  <si>
    <t>297 US 447</t>
  </si>
  <si>
    <t>Callahan v. Reconstruction Finance Corp.</t>
  </si>
  <si>
    <t>297 US 464</t>
  </si>
  <si>
    <t>Northwestern Bell Telephone v. Nebraska State Ry Commission</t>
  </si>
  <si>
    <t>297 US 471</t>
  </si>
  <si>
    <t>Noble v. Oklahoma City</t>
  </si>
  <si>
    <t>297 US 481</t>
  </si>
  <si>
    <t>Multiple unnamed acts</t>
  </si>
  <si>
    <t>Federal Land; Native Americans</t>
  </si>
  <si>
    <t>Helvering, Commissioner of Internal Revenue v. San Joaquin Fruit</t>
  </si>
  <si>
    <t>297 US 496</t>
  </si>
  <si>
    <t>Terminal Warehouse Co. v. Pennsylvania R Co.</t>
  </si>
  <si>
    <t>297 US 500</t>
  </si>
  <si>
    <t>Interstate Commerce Act; Sherman Anti-trust Act</t>
  </si>
  <si>
    <t>Common Carrier; Antitrust</t>
  </si>
  <si>
    <t>United States v. Rizzo</t>
  </si>
  <si>
    <t>297 US 530</t>
  </si>
  <si>
    <t>Tarriff Act of 1930</t>
  </si>
  <si>
    <t>Great Western Power Co. v. Commissioner of Internal Revenue</t>
  </si>
  <si>
    <t>297 US 543</t>
  </si>
  <si>
    <t>Sugar Institute Inc. v. United States</t>
  </si>
  <si>
    <t>297 US 553</t>
  </si>
  <si>
    <t>Triplett v. Lowell</t>
  </si>
  <si>
    <t>297 US 638</t>
  </si>
  <si>
    <t>35 USC 65</t>
  </si>
  <si>
    <t>Asiatic Petroleum Co. v. Insular Collector of Revenue</t>
  </si>
  <si>
    <t>297 US 666</t>
  </si>
  <si>
    <t>Phillipine Tarriff Act; Phillipine Independence Act</t>
  </si>
  <si>
    <t>Jones v. Securities and Exchange Commission</t>
  </si>
  <si>
    <t>298 US 1</t>
  </si>
  <si>
    <t>Securities Act of 1933</t>
  </si>
  <si>
    <t>Securities</t>
  </si>
  <si>
    <t>St. Joseph Stock Yard v. United States</t>
  </si>
  <si>
    <t>298 US 38</t>
  </si>
  <si>
    <t>Packers and Stockyard Act</t>
  </si>
  <si>
    <t>Hines, Administrator of Veterans Affairs v. Stein</t>
  </si>
  <si>
    <t>298 US 94</t>
  </si>
  <si>
    <t>Chicago Great Western R. Co. v. Rambo</t>
  </si>
  <si>
    <t>298 US 99</t>
  </si>
  <si>
    <t>United States v. State of Idaho</t>
  </si>
  <si>
    <t>298 US 105</t>
  </si>
  <si>
    <t>The Arizona v. Anelich</t>
  </si>
  <si>
    <t>298 US 110</t>
  </si>
  <si>
    <t>Beadle v. Spencer</t>
  </si>
  <si>
    <t>298 US 124</t>
  </si>
  <si>
    <t>International Business Machines Corp. v. United States</t>
  </si>
  <si>
    <t>298 US 131</t>
  </si>
  <si>
    <t xml:space="preserve">Tipton v. Atchison T &amp; SF Ry Co. </t>
  </si>
  <si>
    <t>298 US 141</t>
  </si>
  <si>
    <t>Lowden v. Northwestern National Bank &amp; Trust</t>
  </si>
  <si>
    <t>298 US 160</t>
  </si>
  <si>
    <t>Pennsylvania R. Co. v. Public Utilities Commission of Ohio</t>
  </si>
  <si>
    <t>298 US 170</t>
  </si>
  <si>
    <t>Compagnie Generale Transatlantique v. Elting, Collector of Customs</t>
  </si>
  <si>
    <t>298 US 217</t>
  </si>
  <si>
    <t>Wallace v. Cutten</t>
  </si>
  <si>
    <t>298 US 229</t>
  </si>
  <si>
    <t>Grain Futures Act</t>
  </si>
  <si>
    <t>Carter v. Carter Coal Co.</t>
  </si>
  <si>
    <t>298 US 238</t>
  </si>
  <si>
    <t>Bituminous Coal Conservation Act; Art. 1</t>
  </si>
  <si>
    <t>Energy; Commerce</t>
  </si>
  <si>
    <t>Baltimore &amp; OR Co. v. United States</t>
  </si>
  <si>
    <t>298 US 349</t>
  </si>
  <si>
    <t>Bassick Mfg Co v. RM Hollingshead Co.</t>
  </si>
  <si>
    <t>298 US 415</t>
  </si>
  <si>
    <t>Acker v. United States</t>
  </si>
  <si>
    <t>298 US 426</t>
  </si>
  <si>
    <t>United States v. Corrick</t>
  </si>
  <si>
    <t>298 US 435</t>
  </si>
  <si>
    <t>Koshland v. Helvering</t>
  </si>
  <si>
    <t>298 US 441</t>
  </si>
  <si>
    <t>Duplicate Corp. v. Triplex Safety Glass Co.</t>
  </si>
  <si>
    <t>298 US 448</t>
  </si>
  <si>
    <t>Morgan v. United States</t>
  </si>
  <si>
    <t>298 US 468</t>
  </si>
  <si>
    <t>United States v. Atlantic Mut. Ins. Co.</t>
  </si>
  <si>
    <t>298 US 483</t>
  </si>
  <si>
    <t>28 USC 1491</t>
  </si>
  <si>
    <t>Shipping</t>
  </si>
  <si>
    <t>United States v. Elgin J. &amp; E. Ry. Co</t>
  </si>
  <si>
    <t>298 US 492</t>
  </si>
  <si>
    <t>Ashton v. Cameron County Water Dist.</t>
  </si>
  <si>
    <t>298 US 513</t>
  </si>
  <si>
    <t>United States v. Knott, State Treasurer</t>
  </si>
  <si>
    <t>298 US 544</t>
  </si>
  <si>
    <t>31 USC 191</t>
  </si>
  <si>
    <t>Pick Mfg. Co. v. General Motors Corp.</t>
  </si>
  <si>
    <t>299 US 3</t>
  </si>
  <si>
    <t>Automobiles</t>
  </si>
  <si>
    <t>Valentine v. United States ex rel. Neidecker</t>
  </si>
  <si>
    <t>299 US 5</t>
  </si>
  <si>
    <t>Treaty with France, various unnamed statutes</t>
  </si>
  <si>
    <t>Extradition</t>
  </si>
  <si>
    <t>Tennessee Pub. Co. v. American Nat. Bank</t>
  </si>
  <si>
    <t>299 US 18</t>
  </si>
  <si>
    <t>In re 620 Church Street Bldg. Corp.</t>
  </si>
  <si>
    <t>299 US 24</t>
  </si>
  <si>
    <t>Southeastern Express Co. v. Pastime Amusement Co.</t>
  </si>
  <si>
    <t>299 US 28</t>
  </si>
  <si>
    <t>Carmack Amendment</t>
  </si>
  <si>
    <t>Mechanics Universal Joint Co. v. Culhane</t>
  </si>
  <si>
    <t>299 US 51</t>
  </si>
  <si>
    <t>12 USC 91</t>
  </si>
  <si>
    <t>Bourdieu v. Pacific Western Oil Co.</t>
  </si>
  <si>
    <t>299 US 65</t>
  </si>
  <si>
    <t>Mineral Lands Leasing Act</t>
  </si>
  <si>
    <t>State of Missouri v. Ross</t>
  </si>
  <si>
    <t>299 US 72</t>
  </si>
  <si>
    <t>Foust v. Munson S.S. Lines</t>
  </si>
  <si>
    <t>299 US 77</t>
  </si>
  <si>
    <t>Helvering, Commissioner of Internal Revenue v. Illinois Life Ins. Co.</t>
  </si>
  <si>
    <t>299 US 88</t>
  </si>
  <si>
    <t>Wainer v. United States</t>
  </si>
  <si>
    <t>299 US 92</t>
  </si>
  <si>
    <t>Willis-Campbell Act</t>
  </si>
  <si>
    <t>Essex Razor Blade Corp. v. Gillette Safety Razor Corp.</t>
  </si>
  <si>
    <t>299 US 94</t>
  </si>
  <si>
    <t>Chisholm v. Gilmer</t>
  </si>
  <si>
    <t>299 US 99</t>
  </si>
  <si>
    <t>Gully, State Tax Collector v. First Nat. Bank</t>
  </si>
  <si>
    <t>299 US 109</t>
  </si>
  <si>
    <t>Various part of the Judicial Code</t>
  </si>
  <si>
    <t xml:space="preserve">Prairie Farmer Pub. Co. v. Indiana Farmer's Guide Pub. Co. </t>
  </si>
  <si>
    <t>299 US 156</t>
  </si>
  <si>
    <t>British-American Oil Producing Co. v. Board of Equalization of Montana</t>
  </si>
  <si>
    <t>299 US 159</t>
  </si>
  <si>
    <t>Act of June 30 1919</t>
  </si>
  <si>
    <t>Schafer v. Helvering, Commissioner of Internal Revenue</t>
  </si>
  <si>
    <t>299 US 171</t>
  </si>
  <si>
    <t>Helvering, Commissioner of Internal Revenue v. Fried</t>
  </si>
  <si>
    <t>299 US 175</t>
  </si>
  <si>
    <t>United States v. Esnault-Pelterie</t>
  </si>
  <si>
    <t>299 US 201</t>
  </si>
  <si>
    <t>28 USC 288</t>
  </si>
  <si>
    <t>United States v. Resnick</t>
  </si>
  <si>
    <t>299 US 207</t>
  </si>
  <si>
    <t>15 USC 257</t>
  </si>
  <si>
    <t>National Home for Disabled Volunteer Soldiers v. Wood</t>
  </si>
  <si>
    <t>299 US 211</t>
  </si>
  <si>
    <t>Act of Feb. 26 1881</t>
  </si>
  <si>
    <t>Pufahl v. Parks' Estate</t>
  </si>
  <si>
    <t>299 US 217</t>
  </si>
  <si>
    <t>American Telephone &amp; Telegraph v. United States</t>
  </si>
  <si>
    <t>299 US 232</t>
  </si>
  <si>
    <t>Communications Act of 1934</t>
  </si>
  <si>
    <t>Communications</t>
  </si>
  <si>
    <t>Landis v. North American Co.</t>
  </si>
  <si>
    <t>299 US 248</t>
  </si>
  <si>
    <t>Public Utility Holding Company Act of 1935</t>
  </si>
  <si>
    <t>Utilities</t>
  </si>
  <si>
    <t>United States v. Curtiss-Wright Export Corp.</t>
  </si>
  <si>
    <t>299 US 304</t>
  </si>
  <si>
    <t>18 USC 3731</t>
  </si>
  <si>
    <t>Kentucky Whip &amp; Collar v. Illinois Ry. Co.</t>
  </si>
  <si>
    <t>299 US 334</t>
  </si>
  <si>
    <t>Ashhurst-Sumners Act; Art. 1</t>
  </si>
  <si>
    <t>Employers Reinsurance Corp. v. Bryant</t>
  </si>
  <si>
    <t>299 US 374</t>
  </si>
  <si>
    <t>28 USC 1359</t>
  </si>
  <si>
    <t>Liggett &amp; Meyers Tobbacco Co. v. United States</t>
  </si>
  <si>
    <t>299 US 383</t>
  </si>
  <si>
    <t>W.P. Brown &amp; Sons Lumber Co. v. Louisville &amp; N.R. Co.</t>
  </si>
  <si>
    <t>299 US 393</t>
  </si>
  <si>
    <t>People of New York ex rel. Rogers v. Graves</t>
  </si>
  <si>
    <t>299 US 401</t>
  </si>
  <si>
    <t>Act of June 28 1902</t>
  </si>
  <si>
    <t>Bengzon v. Secretary of Justice of the Phillippine Islands</t>
  </si>
  <si>
    <t>299 US 410</t>
  </si>
  <si>
    <t>48 USC 1052</t>
  </si>
  <si>
    <t>United States v. Seminole Nation</t>
  </si>
  <si>
    <t>299 US 417</t>
  </si>
  <si>
    <t>Act of May 20 1934</t>
  </si>
  <si>
    <t>City Bank Farmer's Trust v. Irving Trust</t>
  </si>
  <si>
    <t>299 US 433</t>
  </si>
  <si>
    <t>Kuehner v. Irving Trust Co.</t>
  </si>
  <si>
    <t>299 US 445</t>
  </si>
  <si>
    <t>Schwartz v. Irving Trust Co.</t>
  </si>
  <si>
    <t>299 US 456</t>
  </si>
  <si>
    <t>Meadows v. Irving Trust Co.</t>
  </si>
  <si>
    <t>299 US 464</t>
  </si>
  <si>
    <t>Shoshone Tribe of Indians v. United States</t>
  </si>
  <si>
    <t>299 US 476</t>
  </si>
  <si>
    <t>Act of March 3 1927 and others</t>
  </si>
  <si>
    <t>United States v. Hudson</t>
  </si>
  <si>
    <t>299 US 498</t>
  </si>
  <si>
    <t>Silver Purchase Act of 1934</t>
  </si>
  <si>
    <t>Blair v. Commissioner of Internal Revenue</t>
  </si>
  <si>
    <t>300 US 5</t>
  </si>
  <si>
    <t>O'Connor v. Mills</t>
  </si>
  <si>
    <t>300 US 26</t>
  </si>
  <si>
    <t>United States ex rel. Wilhelm v. Chain</t>
  </si>
  <si>
    <t>300 US 31</t>
  </si>
  <si>
    <t>Elmhurst Cemetary Co. v. Commissioner of Internal Revenue</t>
  </si>
  <si>
    <t>300 US 37</t>
  </si>
  <si>
    <t>United States v. Giles</t>
  </si>
  <si>
    <t>300 US 41</t>
  </si>
  <si>
    <t>Act of September 26 1918</t>
  </si>
  <si>
    <t>Ickes, Secretary of the Interior v. Fox</t>
  </si>
  <si>
    <t>300 US 82</t>
  </si>
  <si>
    <t>Reclamation Act of 1912, Desert Land Act of 1877</t>
  </si>
  <si>
    <t>Federal Land</t>
  </si>
  <si>
    <t xml:space="preserve">Osaka Shosen Kaisha Line v. United States </t>
  </si>
  <si>
    <t>300 US 98</t>
  </si>
  <si>
    <t>Hill, Warden v. United States</t>
  </si>
  <si>
    <t>300 US 105</t>
  </si>
  <si>
    <t>Sherman Anti-Trust Act; Clayton Act</t>
  </si>
  <si>
    <t>Cummings, Attorney General of the United States v. Deutsche Bank</t>
  </si>
  <si>
    <t>300 US 115</t>
  </si>
  <si>
    <t>Wayne United Gas Co. v. Owens Illinois Glass Co.</t>
  </si>
  <si>
    <t>300 US 131</t>
  </si>
  <si>
    <t>Isbrandtsen-Moller Co. v. United States</t>
  </si>
  <si>
    <t>300 US 139</t>
  </si>
  <si>
    <t>Shipping Act of 1916</t>
  </si>
  <si>
    <t>Dupont v. United States</t>
  </si>
  <si>
    <t>300 US 150</t>
  </si>
  <si>
    <t>Knox Nat. Farm Loan v. Phillips</t>
  </si>
  <si>
    <t>300 US 194</t>
  </si>
  <si>
    <t>Helvering, Comissioner of Internal Revenue v. Midland Mutual Life Ins. Co.</t>
  </si>
  <si>
    <t>300 US 216</t>
  </si>
  <si>
    <t>Aetna Life Ins. Co. v. Haworth</t>
  </si>
  <si>
    <t>300 US 227</t>
  </si>
  <si>
    <t>Declaratory Judgment Act</t>
  </si>
  <si>
    <t>Lawrence v. Shaw</t>
  </si>
  <si>
    <t>300 US 245</t>
  </si>
  <si>
    <t>United States v. AB Leach &amp; Co.</t>
  </si>
  <si>
    <t>300 US 268</t>
  </si>
  <si>
    <t>Powell v. United States</t>
  </si>
  <si>
    <t>300 US 276</t>
  </si>
  <si>
    <t>Interstate Commerce</t>
  </si>
  <si>
    <t>Swayne &amp; Hoyt Limited v. United States</t>
  </si>
  <si>
    <t>300 US 297</t>
  </si>
  <si>
    <t>Holyoke Water Power Co. v. American Writing Paper Co.</t>
  </si>
  <si>
    <t>300 US 324</t>
  </si>
  <si>
    <t>Gold Reserve Act</t>
  </si>
  <si>
    <t>Van Beek v. Sabine Towing Co.</t>
  </si>
  <si>
    <t>300 US 342</t>
  </si>
  <si>
    <t>Employers Liability Act; Merchant Marine Act</t>
  </si>
  <si>
    <t>Brush v. Commissioner of Internal Revenue</t>
  </si>
  <si>
    <t>300 US 352</t>
  </si>
  <si>
    <t>Dugas v. American Surety Co. of New York</t>
  </si>
  <si>
    <t>300 US 414</t>
  </si>
  <si>
    <t>Interpleader Act of 1926</t>
  </si>
  <si>
    <t>Wright v. Vinton Branch of Mountains Trust Bank</t>
  </si>
  <si>
    <t>300 US 440</t>
  </si>
  <si>
    <t>Frazier-Lemke Act; Bankruptcy Act</t>
  </si>
  <si>
    <t>Atchison Ry. Co. v. Scarlett</t>
  </si>
  <si>
    <t>300 US 471</t>
  </si>
  <si>
    <t>Federal Safety Appliance Act</t>
  </si>
  <si>
    <t>American Propeller Co. v. United States</t>
  </si>
  <si>
    <t>300 US 475</t>
  </si>
  <si>
    <t>Helvering, Comissioner of Internal Revenue v. Tex-Penn Oil Co.</t>
  </si>
  <si>
    <t>300 US 481</t>
  </si>
  <si>
    <t>United States v. Madigan</t>
  </si>
  <si>
    <t>300 US 500</t>
  </si>
  <si>
    <t>Sonzinsky v. United States</t>
  </si>
  <si>
    <t>300 US 506</t>
  </si>
  <si>
    <t>National Firearms Act</t>
  </si>
  <si>
    <t>Virginian Ry. Co. v. System Federation No. 40</t>
  </si>
  <si>
    <t>300 US 515</t>
  </si>
  <si>
    <t>Railway Labor Act</t>
  </si>
  <si>
    <t>300 US 564</t>
  </si>
  <si>
    <t>2 USC 191</t>
  </si>
  <si>
    <t>Martin v. National Surety Co.</t>
  </si>
  <si>
    <t>300 US 588</t>
  </si>
  <si>
    <t>Federal Contract</t>
  </si>
  <si>
    <t>Brown v. O'Keefe</t>
  </si>
  <si>
    <t>300 US 598</t>
  </si>
  <si>
    <t>Bankruptcy Act; 12 USC 65</t>
  </si>
  <si>
    <t>National Labor Relations Board v. Jones &amp; Laughlin Steel Corp.</t>
  </si>
  <si>
    <t>301 US 1</t>
  </si>
  <si>
    <t>National Labor Relations Act; 5, 7, 10th A, Art. 1</t>
  </si>
  <si>
    <t>National Labor Relations Board v. Freuhauf Trailer Co.</t>
  </si>
  <si>
    <t>301 US 49</t>
  </si>
  <si>
    <t>National Labor Relations Act; 5, 7th A, Art. 1</t>
  </si>
  <si>
    <t>National Labor Relations Board v. Friedman-Harry Marks Clothing</t>
  </si>
  <si>
    <t>301 US 58</t>
  </si>
  <si>
    <t>Associated Press v. National Labor Relations Board</t>
  </si>
  <si>
    <t>301 US 103</t>
  </si>
  <si>
    <t>National Labor Relations Act; 1, 5, 7th A, Art. 1</t>
  </si>
  <si>
    <t>Washington, Virginia &amp; Maryland Coach v. National Labor Relations Board</t>
  </si>
  <si>
    <t>301 US 142</t>
  </si>
  <si>
    <t>National Labor Relations Act; Art. 1</t>
  </si>
  <si>
    <t>Mumm v. Jacob E. Decker &amp; Sons</t>
  </si>
  <si>
    <t>301 US 168</t>
  </si>
  <si>
    <t>Shulman v. Wilson-Sheridan Hotel Co.</t>
  </si>
  <si>
    <t>301 US 172</t>
  </si>
  <si>
    <t>Alaska Packers Ass'n v. Pillsbury, Deputy Commissioner</t>
  </si>
  <si>
    <t>301 US 174</t>
  </si>
  <si>
    <t>Welch v. Obispo Oil Co.</t>
  </si>
  <si>
    <t>301 US 190</t>
  </si>
  <si>
    <t>Oppenheimer v. Harriman Nat. Bank</t>
  </si>
  <si>
    <t>301 US 206</t>
  </si>
  <si>
    <t>12 USC 24</t>
  </si>
  <si>
    <t>Smith v. Hall</t>
  </si>
  <si>
    <t>301 US 216</t>
  </si>
  <si>
    <t>Steelman v. All Continent Corp.</t>
  </si>
  <si>
    <t>301 US 278</t>
  </si>
  <si>
    <t>Cincinatti Soap Co. v. United States</t>
  </si>
  <si>
    <t>301 US 308</t>
  </si>
  <si>
    <t>Revenue Act of 1934; Phillippine Independence Act</t>
  </si>
  <si>
    <t>Income Tax; Insular</t>
  </si>
  <si>
    <t xml:space="preserve">Anniston Mfg. Co. v. Davis, Collector of Internal Revenue </t>
  </si>
  <si>
    <t>301 US 337</t>
  </si>
  <si>
    <t>Revenue Act of 1936; Agricultural Adjustment Act</t>
  </si>
  <si>
    <t>Chippewa Indians of Minnesota v. United States</t>
  </si>
  <si>
    <t>301 US 358</t>
  </si>
  <si>
    <t>Act of January 14, 1889</t>
  </si>
  <si>
    <t>Old Colony Trust Co. v. Commissioner of Internal Revenue</t>
  </si>
  <si>
    <t>301 US 379</t>
  </si>
  <si>
    <t>A.A. Lewis &amp; Co. v. Commissioner of Internal Revenue</t>
  </si>
  <si>
    <t>301 US 385</t>
  </si>
  <si>
    <t>Aetna Ins Co. v. Kennedy</t>
  </si>
  <si>
    <t>301 US 389</t>
  </si>
  <si>
    <t>United States v. American Sheet &amp; Tin Plate Co.</t>
  </si>
  <si>
    <t>301 US 402</t>
  </si>
  <si>
    <t>First National Bank &amp; Trust v. Beach</t>
  </si>
  <si>
    <t>301 US 435</t>
  </si>
  <si>
    <t>Townsend v. Yeomen, Attny General of Georgia</t>
  </si>
  <si>
    <t>301 US 441</t>
  </si>
  <si>
    <t>Tobacco Inspection Act</t>
  </si>
  <si>
    <t>Preemption</t>
  </si>
  <si>
    <t>Duke v. United States</t>
  </si>
  <si>
    <t>301 US 492</t>
  </si>
  <si>
    <t>Stone v. White</t>
  </si>
  <si>
    <t>301 US 532</t>
  </si>
  <si>
    <t>United States ex rel. Girard Trust v. Helvering, Commissioner of Internal Revenue</t>
  </si>
  <si>
    <t>301 US 540</t>
  </si>
  <si>
    <t>Mantle Lamp Co. v. Aluminum Products</t>
  </si>
  <si>
    <t>301 US 544</t>
  </si>
  <si>
    <t>Chas C. Steward Match Co. v. Davis</t>
  </si>
  <si>
    <t>301 US 548</t>
  </si>
  <si>
    <t>Social Security Act; 5, 10th A</t>
  </si>
  <si>
    <t>Helvering, Comissioner of Internal Revenue v. Davis</t>
  </si>
  <si>
    <t>301 US 619</t>
  </si>
  <si>
    <t>Great Lakes Transit Corp. v. Interstate S.S. Co.</t>
  </si>
  <si>
    <t>301 US 646</t>
  </si>
  <si>
    <t>Thomas v. Perkins</t>
  </si>
  <si>
    <t>301 US 655</t>
  </si>
  <si>
    <t>Revenue Act of 1932</t>
  </si>
  <si>
    <t>White, Former Collector of Internal Revenue v. Aronson</t>
  </si>
  <si>
    <t>302 US 16</t>
  </si>
  <si>
    <t>Bogardus v. Commissioner of Internal Revenue</t>
  </si>
  <si>
    <t>302 US 34</t>
  </si>
  <si>
    <t>United States v. Williams</t>
  </si>
  <si>
    <t>302 US 46</t>
  </si>
  <si>
    <t>McEachern v. Rose, Former Collector of Internal Revenue</t>
  </si>
  <si>
    <t>302 US 56</t>
  </si>
  <si>
    <t>Palmer v. Commissioner of Internal Revenue</t>
  </si>
  <si>
    <t>302 US 63</t>
  </si>
  <si>
    <t>Groman v. Commissioner of Internal Revenue</t>
  </si>
  <si>
    <t>302 US 82</t>
  </si>
  <si>
    <t>Federal Trade Commission v. Standard Education Soc.</t>
  </si>
  <si>
    <t>302 US 112</t>
  </si>
  <si>
    <t>Black</t>
  </si>
  <si>
    <t>Chicago Title &amp; Trust v. Forty-One Thirty-Six Wilcox Bldg.</t>
  </si>
  <si>
    <t>302 US 120</t>
  </si>
  <si>
    <t>Silas Mason Co. v. Tax Commission of the State of Washington</t>
  </si>
  <si>
    <t>302 US 186</t>
  </si>
  <si>
    <t>Reclamation Act of 1902</t>
  </si>
  <si>
    <t>Federal land</t>
  </si>
  <si>
    <t>United States v. Kapp</t>
  </si>
  <si>
    <t>302 US 214</t>
  </si>
  <si>
    <t>Agricultural Adjustment Act</t>
  </si>
  <si>
    <t>Agriculture; Criminal</t>
  </si>
  <si>
    <t>Fleisher v. United States</t>
  </si>
  <si>
    <t>302 US 218</t>
  </si>
  <si>
    <t>Prohibition Reorginization Act</t>
  </si>
  <si>
    <t>Tax; Criminal</t>
  </si>
  <si>
    <t>Aluminum Co. of America v. United States</t>
  </si>
  <si>
    <t>302 US 230</t>
  </si>
  <si>
    <t>Sherman Anti-Trust Act</t>
  </si>
  <si>
    <t>Anti-trust</t>
  </si>
  <si>
    <t>Phillips-Jones Corp. v. Parmley</t>
  </si>
  <si>
    <t>302 US 233</t>
  </si>
  <si>
    <t>Helvering, Comissioner of Internal Revenue v. Gowran</t>
  </si>
  <si>
    <t>302 US 238</t>
  </si>
  <si>
    <t>Helvering, Comissioner of Internal Revenue v. Pfeiffer</t>
  </si>
  <si>
    <t>302 US 247</t>
  </si>
  <si>
    <t>People of Puerto Rico v. Shell Oil Co.</t>
  </si>
  <si>
    <t>302 US 253</t>
  </si>
  <si>
    <t>Willing v. Binenstock</t>
  </si>
  <si>
    <t>302 US 272</t>
  </si>
  <si>
    <t>State of Texas v. Donoghue</t>
  </si>
  <si>
    <t>302 US 284</t>
  </si>
  <si>
    <t>Frad v. Kelly, Marshal</t>
  </si>
  <si>
    <t>302 US 312</t>
  </si>
  <si>
    <t>Probation Act of 1925</t>
  </si>
  <si>
    <t>McNair v. Knott</t>
  </si>
  <si>
    <t>302 US 369</t>
  </si>
  <si>
    <t>Concurs</t>
  </si>
  <si>
    <t>Nardone v. United States</t>
  </si>
  <si>
    <t>302 US 379</t>
  </si>
  <si>
    <t>Standard Acc. Ins. Co v. United States, for the use and benefit of Powell et all.</t>
  </si>
  <si>
    <t>302 US 442</t>
  </si>
  <si>
    <t>40 U.S.C.A. s270</t>
  </si>
  <si>
    <t>United States ex rel. Willoughby v. Howard et al.</t>
  </si>
  <si>
    <t>302 US 445</t>
  </si>
  <si>
    <t>Bankruptcy Act U.S.C. title 11, s 101</t>
  </si>
  <si>
    <t>Helvering, Comissioner of Internal Revenue v. Bashford</t>
  </si>
  <si>
    <t>302 US 454</t>
  </si>
  <si>
    <t>Income tax</t>
  </si>
  <si>
    <t>no</t>
  </si>
  <si>
    <t>Leitch MFG Co. v. Barber Co.</t>
  </si>
  <si>
    <t>302 US 458</t>
  </si>
  <si>
    <t xml:space="preserve">Alabama Power Co. v. Ikes et al. </t>
  </si>
  <si>
    <t>302 US 464</t>
  </si>
  <si>
    <t>National Industrial Recovery Act, Emergency Relief Appropriation Act of 1935</t>
  </si>
  <si>
    <t>Energy Regulation</t>
  </si>
  <si>
    <t>yes</t>
  </si>
  <si>
    <t>Concurrence in the result</t>
  </si>
  <si>
    <t xml:space="preserve">Duke Power Co. et al. v. Greenwood County et al. </t>
  </si>
  <si>
    <t>302 US 485</t>
  </si>
  <si>
    <t>Textile Machine Works v. Louis Hirsch Textile Machines</t>
  </si>
  <si>
    <t>302 US 490</t>
  </si>
  <si>
    <t>Christopher et al. v. Brusselback et al.</t>
  </si>
  <si>
    <t>302 US 500</t>
  </si>
  <si>
    <t>United States v. Andrews</t>
  </si>
  <si>
    <t>302 US 517</t>
  </si>
  <si>
    <t>United States v. Garbutt Oil Co.</t>
  </si>
  <si>
    <t>302 US 528</t>
  </si>
  <si>
    <t>United States v. McGowan et al.</t>
  </si>
  <si>
    <t>302 US 535</t>
  </si>
  <si>
    <t>Reno Indian Colony statutes</t>
  </si>
  <si>
    <t>United States v. Raynor Same v. Fowler</t>
  </si>
  <si>
    <t>302 US 540</t>
  </si>
  <si>
    <t>Biddle v. Commissioner of Internal Revenue</t>
  </si>
  <si>
    <t>302 US 573</t>
  </si>
  <si>
    <t>Minnesota Tea Co. v. Helvering, Commissioner of Internal Revenue</t>
  </si>
  <si>
    <t>302 US 609</t>
  </si>
  <si>
    <t>Creek Nation v. United States</t>
  </si>
  <si>
    <t>302 US 620</t>
  </si>
  <si>
    <t>Act of February 13, 1891</t>
  </si>
  <si>
    <t>302 US 628</t>
  </si>
  <si>
    <t>War Risk Insurance Act; Economy Act</t>
  </si>
  <si>
    <t>Kay v. United States</t>
  </si>
  <si>
    <t>303 US 1</t>
  </si>
  <si>
    <t>Brady v. Terminal R. Ass'n of St. Louis</t>
  </si>
  <si>
    <t>303 US 10</t>
  </si>
  <si>
    <t>Foster et al. v. United States</t>
  </si>
  <si>
    <t>303 US 118</t>
  </si>
  <si>
    <t>Request for refund</t>
  </si>
  <si>
    <t>Mookini et al. v. United States</t>
  </si>
  <si>
    <t>303 US 201</t>
  </si>
  <si>
    <t>Criminal Code; Criminal Appeals Rule</t>
  </si>
  <si>
    <t>Century Indemnity Co. v. Nelson</t>
  </si>
  <si>
    <t>303 US 213</t>
  </si>
  <si>
    <t>Federal Rules of Civil Procedure</t>
  </si>
  <si>
    <t>United States et al. v. Griffin et al.</t>
  </si>
  <si>
    <t>303 US 226</t>
  </si>
  <si>
    <t>Railway Mail Pay Act; Urgent Deficiencies Act</t>
  </si>
  <si>
    <t>303 US 239</t>
  </si>
  <si>
    <t>45 U.S.C.A. s73</t>
  </si>
  <si>
    <t>McCollum v. Hamilton Nat'l Bank of Chattanooga</t>
  </si>
  <si>
    <t>303 US 245</t>
  </si>
  <si>
    <t>303 US 26</t>
  </si>
  <si>
    <t>National Labor Relations Board v. Pennsylvania Greyhound Line et al.</t>
  </si>
  <si>
    <t>303 US 261</t>
  </si>
  <si>
    <t>National Labor Relations Act</t>
  </si>
  <si>
    <t>National Labor Relations Board v. Pacific Greyhound Lines</t>
  </si>
  <si>
    <t>303 US 272</t>
  </si>
  <si>
    <t>Helvering, Comissioner of Internal Revenue v. Bullard</t>
  </si>
  <si>
    <t>303 US 297</t>
  </si>
  <si>
    <t>Revenue Act of 1926, amended</t>
  </si>
  <si>
    <t>Income tax; 5th Amendment</t>
  </si>
  <si>
    <t>Hasset v. Welch et al. Helvering v. Marshall</t>
  </si>
  <si>
    <t>303 US 303</t>
  </si>
  <si>
    <t xml:space="preserve">Escabana &amp; Lake Superior R. Co. v. United States et al. </t>
  </si>
  <si>
    <t>303 US 315</t>
  </si>
  <si>
    <t>Lauf et al. v. E.G. Shinner &amp; co.</t>
  </si>
  <si>
    <t>303 US 323</t>
  </si>
  <si>
    <t>Norris-LaGuardia Act</t>
  </si>
  <si>
    <t>United States v. Patryas</t>
  </si>
  <si>
    <t>303 US 341</t>
  </si>
  <si>
    <t>Adair v. Nat'l Trust &amp; Savings Assoc.</t>
  </si>
  <si>
    <t>303 US 350</t>
  </si>
  <si>
    <t>Bankruptcy; Art. 1 sec. 8</t>
  </si>
  <si>
    <t>Reed</t>
  </si>
  <si>
    <t>Munro v. United States</t>
  </si>
  <si>
    <t>303 US 36</t>
  </si>
  <si>
    <t>World War veterans Act</t>
  </si>
  <si>
    <t>veterans</t>
  </si>
  <si>
    <t>Helvering, Comissioner of Internal Revenue v. Bankline Oil co.</t>
  </si>
  <si>
    <t>303 US 362</t>
  </si>
  <si>
    <t>Helvering, Comissioner of Internal Revenue v. O'Donnell</t>
  </si>
  <si>
    <t>303 US 370</t>
  </si>
  <si>
    <t>Helvering, Comissioner of Internal Revenue v. Elbe Land Development Co.</t>
  </si>
  <si>
    <t>303 US 372</t>
  </si>
  <si>
    <t>Helvering, Comissioner of Internal Revenue v. Mountain Producers Corp.</t>
  </si>
  <si>
    <t>303 US 376</t>
  </si>
  <si>
    <t>Helvering, Comissioner of Internal Revenue v. Mitchell</t>
  </si>
  <si>
    <t>303 US 391</t>
  </si>
  <si>
    <t>Meyers et al. v. Bethlehem Shipbuilding Corp. v. McKenzie et al.</t>
  </si>
  <si>
    <t>303 US 41</t>
  </si>
  <si>
    <t>United States v. Wurts</t>
  </si>
  <si>
    <t>303 US 414</t>
  </si>
  <si>
    <t>Revenue Act of 1928; Revenue Act of 1932</t>
  </si>
  <si>
    <t>Electric Bond &amp; Share Co. et al. v. Securities and Exchange Commission et al.</t>
  </si>
  <si>
    <t>303 US 419</t>
  </si>
  <si>
    <t>Stock</t>
  </si>
  <si>
    <t>Santa Cruz Fruit Packing Co. v. National Labor Relations Board</t>
  </si>
  <si>
    <t>303 US 453</t>
  </si>
  <si>
    <t>Guarantee Trust Co. of New York v. Commissioner of Internal Revenue</t>
  </si>
  <si>
    <t>303 US 493</t>
  </si>
  <si>
    <t>United States v. O'Donnell et al.</t>
  </si>
  <si>
    <t>303 US 501</t>
  </si>
  <si>
    <t>Swamp Land Act</t>
  </si>
  <si>
    <t>Newport News Shipping &amp; Dry Dock Co. v. Schauffler et al.</t>
  </si>
  <si>
    <t>303 US 54</t>
  </si>
  <si>
    <t>Lincoln Engineering Co. of Illinois v. Stewart-Warner Corp.</t>
  </si>
  <si>
    <t>303 US 545</t>
  </si>
  <si>
    <t xml:space="preserve">New Negro Alliance et al. v. Sanitary Grocery Co. </t>
  </si>
  <si>
    <t>303 US 552</t>
  </si>
  <si>
    <t>United States v. Hendler</t>
  </si>
  <si>
    <t>303 US 564</t>
  </si>
  <si>
    <t>Bates MFG Co. v. United States</t>
  </si>
  <si>
    <t>303 US 567</t>
  </si>
  <si>
    <t>Revenue Act of 1926; Tucker Act</t>
  </si>
  <si>
    <t>Shannahan et al. v. United States et al.</t>
  </si>
  <si>
    <t>303 US 596</t>
  </si>
  <si>
    <t>Urgent Deficiencies Act; Interstate Commerce Act</t>
  </si>
  <si>
    <t>Blackton v. Gordon</t>
  </si>
  <si>
    <t>303 US 91</t>
  </si>
  <si>
    <t>Act of March 4, 1915</t>
  </si>
  <si>
    <t>Ships</t>
  </si>
  <si>
    <t xml:space="preserve">Morgan et al. v. United States et al. </t>
  </si>
  <si>
    <t>304 US 1</t>
  </si>
  <si>
    <t>Packers and Stockyards Act of 1921</t>
  </si>
  <si>
    <t>Rates; Ad Law</t>
  </si>
  <si>
    <t>United States v. Klamath and Moadoc Tribes et al.</t>
  </si>
  <si>
    <t>304 US 119</t>
  </si>
  <si>
    <t>Multiple unnames acts</t>
  </si>
  <si>
    <t>United States v. Carolene Products Co.</t>
  </si>
  <si>
    <t>304 US 144</t>
  </si>
  <si>
    <t>Filled Milk Act</t>
  </si>
  <si>
    <t>Commerce; 5th A</t>
  </si>
  <si>
    <t>Concurrence in part</t>
  </si>
  <si>
    <t>United States et al. v. Pan American Petroleum et al. v. Humble Oil &amp; Refining Co. et al.</t>
  </si>
  <si>
    <t>304 US 156</t>
  </si>
  <si>
    <t>Crown Cork &amp; Seal Co. v. Ferdinand Guttman Co.</t>
  </si>
  <si>
    <t>304 US 159</t>
  </si>
  <si>
    <t>General Talking Pictures Corp. v. Western Electric Co. et al.</t>
  </si>
  <si>
    <t>304 US 175</t>
  </si>
  <si>
    <t>Petroleum Exploration Inc. v. Public Service Commission of Kentucky et al.</t>
  </si>
  <si>
    <t>304 US 209</t>
  </si>
  <si>
    <t>Judicial Code s 266</t>
  </si>
  <si>
    <t>International Ladies Garment Union et al. v. Donnelly Garment Co. et al.</t>
  </si>
  <si>
    <t>304 US 243</t>
  </si>
  <si>
    <t>California Water Service Co. et al. v. City of Redding</t>
  </si>
  <si>
    <t>304 US 252</t>
  </si>
  <si>
    <t>Public Works</t>
  </si>
  <si>
    <t>Federal Trade Commission v. Goodyear Tire &amp; Rubber Co.</t>
  </si>
  <si>
    <t>304 US 257</t>
  </si>
  <si>
    <t>Lang et al. v. Commissioner of Internal Revenue</t>
  </si>
  <si>
    <t>304 US 264</t>
  </si>
  <si>
    <t>United States v. Bekins et al; Lindsay-Strathmore Irr. Dist.v. Same</t>
  </si>
  <si>
    <t>304 US 27</t>
  </si>
  <si>
    <t>Municipal Corporation Bankruptcy Act</t>
  </si>
  <si>
    <t>Heiner v. Mellon et al.</t>
  </si>
  <si>
    <t>304 US 271</t>
  </si>
  <si>
    <t>Helvering, Comissioner of Internal Revenue v. National Grocery Co.</t>
  </si>
  <si>
    <t>304 US 282</t>
  </si>
  <si>
    <t>National Labor Relations Board v. MacKay Radio &amp; Telegraph Co.</t>
  </si>
  <si>
    <t>304 US 333</t>
  </si>
  <si>
    <t>Taft v. Commissioner of Internal Revenue</t>
  </si>
  <si>
    <t>304 US 351</t>
  </si>
  <si>
    <t>General Electric Co. v. Wabash Appliance Co.</t>
  </si>
  <si>
    <t>304 US 364</t>
  </si>
  <si>
    <t>Federal Power Commission v. Metropolitan Edison Co.</t>
  </si>
  <si>
    <t>304 US 375</t>
  </si>
  <si>
    <t>Federal Power Act</t>
  </si>
  <si>
    <t>Allen, Collector of Internal Revenue for the District of Georgia v. Regents of University System of Georgia</t>
  </si>
  <si>
    <t>304 US 439</t>
  </si>
  <si>
    <t>Revenue Act (multiple years)</t>
  </si>
  <si>
    <t>Denver Union Stockyard Co. v. United States et al.</t>
  </si>
  <si>
    <t>304 US 470</t>
  </si>
  <si>
    <t>7 USC s 211</t>
  </si>
  <si>
    <t>Rates; 5th A</t>
  </si>
  <si>
    <t>In re National Labor Relations Board</t>
  </si>
  <si>
    <t>304 US 486</t>
  </si>
  <si>
    <t>Wright v. Union Central Life Insurance Co.</t>
  </si>
  <si>
    <t>304 US 502</t>
  </si>
  <si>
    <t xml:space="preserve">Bankruptcy Act </t>
  </si>
  <si>
    <t>Bankruptcy; 5th A</t>
  </si>
  <si>
    <t>Great Northern Ry. Co. v. Leonidas</t>
  </si>
  <si>
    <t>305 US 1</t>
  </si>
  <si>
    <t>Kellogg Co. v. National Biscuit Co.</t>
  </si>
  <si>
    <t>305 US 111</t>
  </si>
  <si>
    <t>305 US 124</t>
  </si>
  <si>
    <t>Stoll v. Gottlieb</t>
  </si>
  <si>
    <t>305 US 165</t>
  </si>
  <si>
    <t>Bankruptcy Act; Judicial Code</t>
  </si>
  <si>
    <t>Shields v. Utah Idaho Cent. R. Co.</t>
  </si>
  <si>
    <t>305 US 177</t>
  </si>
  <si>
    <t>Lyeth v. Hoey, Collector of Internal Revenue</t>
  </si>
  <si>
    <t>305 US 188</t>
  </si>
  <si>
    <t>Consolidates Edison Co. of New York v. National Labor Relations Board</t>
  </si>
  <si>
    <t>305 US 197</t>
  </si>
  <si>
    <t>Dissent in part</t>
  </si>
  <si>
    <t>Colorado Nat'l Bank of Denver v. Commissioner of Internal Revenue</t>
  </si>
  <si>
    <t>305 US 23</t>
  </si>
  <si>
    <t>Scher v. United States</t>
  </si>
  <si>
    <t>305 US 251</t>
  </si>
  <si>
    <t>Liquor Taxing Act of 1934</t>
  </si>
  <si>
    <t>State of California v. Latimer et al.</t>
  </si>
  <si>
    <t>305 US 255</t>
  </si>
  <si>
    <t>Railroad Retirement Act; Carriers Taxing Act</t>
  </si>
  <si>
    <t>McDonald v. Thompson et al.</t>
  </si>
  <si>
    <t>305 US 263</t>
  </si>
  <si>
    <t>Motor Carrier Act</t>
  </si>
  <si>
    <t>M.E. Blatt Co. v. United States</t>
  </si>
  <si>
    <t>305 US 267</t>
  </si>
  <si>
    <t>White et al. v United States White v. Same</t>
  </si>
  <si>
    <t>305 US 281</t>
  </si>
  <si>
    <t>Request for Refund</t>
  </si>
  <si>
    <t>Helvering, Comissioner of Internal Revenue v. Chester N. Weaver Co.</t>
  </si>
  <si>
    <t>305 US 293</t>
  </si>
  <si>
    <t>Inter-Island Steam Nav. Co. v. Territory of Hawaii, by Public Utilities Commission of Hawaii</t>
  </si>
  <si>
    <t>305 US 306</t>
  </si>
  <si>
    <t>Rev.Laws Hawaii 1925; Shipping Act</t>
  </si>
  <si>
    <t>Territory</t>
  </si>
  <si>
    <t>Armstrong Paint &amp; Varnish v. Nu-Enamel</t>
  </si>
  <si>
    <t>305 US 315</t>
  </si>
  <si>
    <t>Trade-mark Act of 1920</t>
  </si>
  <si>
    <t>Trade-mark</t>
  </si>
  <si>
    <t>Schriber-Schroth v. Cleveland Trust et al.</t>
  </si>
  <si>
    <t>305 US 47</t>
  </si>
  <si>
    <t>Stahmann v. Vidal, Collector of Internal Revenue for District of New Mexico</t>
  </si>
  <si>
    <t>305 US 61</t>
  </si>
  <si>
    <t>Bankhead Cotton Act</t>
  </si>
  <si>
    <t>Helvering, Comissioner of Internal Revenue v. Winmill</t>
  </si>
  <si>
    <t>305 US 79</t>
  </si>
  <si>
    <t>Hines, Administor of Veterans' Affairs v. Lowrey</t>
  </si>
  <si>
    <t>305 US 85</t>
  </si>
  <si>
    <t>United States v. Pleasants</t>
  </si>
  <si>
    <t>305 US 357</t>
  </si>
  <si>
    <t>Ford Motor Co. v. NLRB</t>
  </si>
  <si>
    <t>305 US 364</t>
  </si>
  <si>
    <t>State of Minnesota v. United States</t>
  </si>
  <si>
    <t>305 US 382</t>
  </si>
  <si>
    <t>Act of Congress, January 14 1889; and multiple subsequent statutes</t>
  </si>
  <si>
    <t>United States v. Continental National Bank and Trust</t>
  </si>
  <si>
    <t>305 US 398</t>
  </si>
  <si>
    <t>United States v. Algoma Lumber Co.</t>
  </si>
  <si>
    <t>305 US 415</t>
  </si>
  <si>
    <t>Act of Congress June 25, 1910</t>
  </si>
  <si>
    <t>Federal contracts; Native Americans</t>
  </si>
  <si>
    <t>Socony-Vacuum Oil Co. v. Smith</t>
  </si>
  <si>
    <t>305 US 424</t>
  </si>
  <si>
    <t>Helvering, Comissioner of Internal Revenue v. Owens, Obici v. Helvering</t>
  </si>
  <si>
    <t>305 US 468</t>
  </si>
  <si>
    <t>United States v. McClure</t>
  </si>
  <si>
    <t>305 US 472</t>
  </si>
  <si>
    <t>305 US 479</t>
  </si>
  <si>
    <t>Act of May 23, 1908</t>
  </si>
  <si>
    <t>Connecticut Ry. &amp; Lighting v. Palmer</t>
  </si>
  <si>
    <t>305 US 493</t>
  </si>
  <si>
    <t>Baltimore &amp; O.R. Co. v. United States</t>
  </si>
  <si>
    <t>305 US 507</t>
  </si>
  <si>
    <t>United States v. Powers et al.</t>
  </si>
  <si>
    <t>305 US 527</t>
  </si>
  <si>
    <t>Act of Congress April 11, 1882</t>
  </si>
  <si>
    <t>Pullman Co. v. Jenkins</t>
  </si>
  <si>
    <t>305 US 534</t>
  </si>
  <si>
    <t>Currin v. Wallace, Secretary of Agriculture</t>
  </si>
  <si>
    <t>306 US 1</t>
  </si>
  <si>
    <t>Agriculture; 5th A</t>
  </si>
  <si>
    <t>Helvering, Comissioner of Internal Revenue v. R.J. Reynolds Tobacco</t>
  </si>
  <si>
    <t>306 US 110</t>
  </si>
  <si>
    <t>First Chrold Corp. v. Commissioner of Internal Revenue</t>
  </si>
  <si>
    <t>306 US 117</t>
  </si>
  <si>
    <t>United States v. Midstate Horticulture Co. v. Pennsylvania R. Co.</t>
  </si>
  <si>
    <t>306 US 161</t>
  </si>
  <si>
    <t>Elkins Act</t>
  </si>
  <si>
    <t>Interstate Circuit Inc. v. United States</t>
  </si>
  <si>
    <t>306 US 208</t>
  </si>
  <si>
    <t>Sherman Anti-Trust Act; Copyright Act</t>
  </si>
  <si>
    <t>NLRB v. Fansteel Metalurgical Corp.</t>
  </si>
  <si>
    <t>306 US 240</t>
  </si>
  <si>
    <t>Eichholz v. Public Service Commission of State of Missouri</t>
  </si>
  <si>
    <t>306 US 268</t>
  </si>
  <si>
    <t>Federal Motor Carrier Act</t>
  </si>
  <si>
    <t>Preemption (?)</t>
  </si>
  <si>
    <t>United States v. Bertelsen &amp; Petersen Engineering</t>
  </si>
  <si>
    <t>306 US 276</t>
  </si>
  <si>
    <t>NLRB V. Columbian Enameling &amp; Stamping Co.</t>
  </si>
  <si>
    <t>306 US 292</t>
  </si>
  <si>
    <t>Washington Pub. Co. v. Pearson et al.</t>
  </si>
  <si>
    <t>306 US 30</t>
  </si>
  <si>
    <t>Copyright Act of 1909</t>
  </si>
  <si>
    <t>Taylor v. Standard Gas &amp; Electric</t>
  </si>
  <si>
    <t>306 US 307</t>
  </si>
  <si>
    <t>United States v. Towery</t>
  </si>
  <si>
    <t>306 US 324</t>
  </si>
  <si>
    <t>NLRB v. Sands MFG Co.</t>
  </si>
  <si>
    <t>306 US 332</t>
  </si>
  <si>
    <t>United States v. Jacobs, Dimock v. Corwin, Late Collector of Internal Revenue, First District of New York</t>
  </si>
  <si>
    <t>306 US 363</t>
  </si>
  <si>
    <t>Revenue Act 1924; 5th A</t>
  </si>
  <si>
    <t>Hale v. Bimco Trading Inc.</t>
  </si>
  <si>
    <t>306 US 375</t>
  </si>
  <si>
    <t>28 USC s2283</t>
  </si>
  <si>
    <t>Frankfurter</t>
  </si>
  <si>
    <t>Keifer &amp; Keifer v. Reconstruction Finance Corp.</t>
  </si>
  <si>
    <t>306 US 381</t>
  </si>
  <si>
    <t>Emergency Relief and Construction Act of 1932</t>
  </si>
  <si>
    <t>Immunity</t>
  </si>
  <si>
    <t>Fairbanks v. United States</t>
  </si>
  <si>
    <t>306 US 436</t>
  </si>
  <si>
    <t>Carrier et al. v. Bryant</t>
  </si>
  <si>
    <t>306 US 545</t>
  </si>
  <si>
    <t>Honolulu Oil v. Halliburton</t>
  </si>
  <si>
    <t>306 US 550</t>
  </si>
  <si>
    <t>Utah Fuel Company v. National Bituminous Coal Commission</t>
  </si>
  <si>
    <t>306 US 56</t>
  </si>
  <si>
    <t>Bituminous Coal Act of 1937</t>
  </si>
  <si>
    <t>Atlas Life Insurance v. W.I. Southern</t>
  </si>
  <si>
    <t>306 US 563</t>
  </si>
  <si>
    <t>Judicial Code 28 USC</t>
  </si>
  <si>
    <t>Wilentz v. Sovereign Camp, W.O.W.</t>
  </si>
  <si>
    <t>306 US 573</t>
  </si>
  <si>
    <t>Judicial Code 28 USC s 380</t>
  </si>
  <si>
    <t>NLRB v. Fainblatt</t>
  </si>
  <si>
    <t>306 US 601</t>
  </si>
  <si>
    <t>United States v. Durkee Famous Foods et al.</t>
  </si>
  <si>
    <t>306 US 68</t>
  </si>
  <si>
    <t>McKay Radio &amp; Telegraph v. Radio Corp. of America</t>
  </si>
  <si>
    <t>306 US 86</t>
  </si>
  <si>
    <t>Chippewa Indians of Minnesota v. United States II</t>
  </si>
  <si>
    <t>307 US 1</t>
  </si>
  <si>
    <t>Rochester Telephone Corp. v. United States</t>
  </si>
  <si>
    <t>307 US 125</t>
  </si>
  <si>
    <t>United States v. Maher</t>
  </si>
  <si>
    <t>307 US 148</t>
  </si>
  <si>
    <t>Federal Power Commission v. Pacific Power &amp; Light Co.</t>
  </si>
  <si>
    <t>307 US 156</t>
  </si>
  <si>
    <t>William Jameson &amp; Co. v. Morgenthau, Secretary of the Treasury of the United States</t>
  </si>
  <si>
    <t>307 US 171</t>
  </si>
  <si>
    <t>Federal Alcohol Administration Act</t>
  </si>
  <si>
    <t>Customs; 21 A</t>
  </si>
  <si>
    <t>United States v. Miller et al.</t>
  </si>
  <si>
    <t>307 US 174</t>
  </si>
  <si>
    <t>Criminal; 2 A</t>
  </si>
  <si>
    <t>United States v. Morgan</t>
  </si>
  <si>
    <t>307 US 183</t>
  </si>
  <si>
    <t>Rates</t>
  </si>
  <si>
    <t>United States v. Powers et al. II</t>
  </si>
  <si>
    <t>307 US 214</t>
  </si>
  <si>
    <t>Connally Hot Oil Act</t>
  </si>
  <si>
    <t>Douglas</t>
  </si>
  <si>
    <t>United States v. One 1936 Model Ford</t>
  </si>
  <si>
    <t>307 US 219</t>
  </si>
  <si>
    <t>Liquor Law Repeal and Enforcement Act</t>
  </si>
  <si>
    <t>Kessler, District Director of Immigration and Naturalization v. Strecker</t>
  </si>
  <si>
    <t>307 US 22</t>
  </si>
  <si>
    <t>28 USC s 137</t>
  </si>
  <si>
    <t>Electrical Fittings Co. v. Thomas &amp; Betts</t>
  </si>
  <si>
    <t>307 US 241</t>
  </si>
  <si>
    <t>Maytag v. Hurley Machine Co.</t>
  </si>
  <si>
    <t>307 US 243</t>
  </si>
  <si>
    <t>O'Malley v. Woodrough</t>
  </si>
  <si>
    <t>307 US 277</t>
  </si>
  <si>
    <t>Perkins, Secretary of Labor v. Elg</t>
  </si>
  <si>
    <t>307 US 325</t>
  </si>
  <si>
    <t>Civil Rights Act of 1866; other immigration statutes</t>
  </si>
  <si>
    <t>Toledo Pressed Steel v. Standard Parts</t>
  </si>
  <si>
    <t>307 US 350</t>
  </si>
  <si>
    <t>Mulford v. Smith</t>
  </si>
  <si>
    <t>307 US 38</t>
  </si>
  <si>
    <t>Agricultural Adjustment Act of 1938</t>
  </si>
  <si>
    <t>Southern Pac. Co. v. United States</t>
  </si>
  <si>
    <t>307 US 393</t>
  </si>
  <si>
    <t>Act of July 25, 1866</t>
  </si>
  <si>
    <t>Baldwin v. Scott County Milling Co.</t>
  </si>
  <si>
    <t>307 US 478</t>
  </si>
  <si>
    <t>Electric Storage Battery v. Shimadzu</t>
  </si>
  <si>
    <t>307 US 5</t>
  </si>
  <si>
    <t>United States v. Rock-Royal Corp et al.</t>
  </si>
  <si>
    <t>307 US 533</t>
  </si>
  <si>
    <t>Agricultural Marketing Agreement Act of 1937</t>
  </si>
  <si>
    <t>United States Trust Co. of New York v. Helvering, Commissioner of Internal Revenue</t>
  </si>
  <si>
    <t>307 US 57</t>
  </si>
  <si>
    <t>World War veterans Act; Revenue Act of 1926</t>
  </si>
  <si>
    <t>Income tax; veterans</t>
  </si>
  <si>
    <t>H.P. Hood &amp; Sons v. United States</t>
  </si>
  <si>
    <t>307 US 588</t>
  </si>
  <si>
    <t>F.H.E. Oil Co. v. Helvering, Commissioner of Internal Revenue</t>
  </si>
  <si>
    <t>308 US 104</t>
  </si>
  <si>
    <t>Case v. Los Angeles Lumber Products Co.</t>
  </si>
  <si>
    <t>308 US 106</t>
  </si>
  <si>
    <t>Ziffrin, Inc. v. Reeves, Commissioner of Revenue of Kentucky</t>
  </si>
  <si>
    <t>308 US 132</t>
  </si>
  <si>
    <t>Valvoline Oil Co. v. United States</t>
  </si>
  <si>
    <t>308 US 141</t>
  </si>
  <si>
    <t>John Hancock Mutual Life Insurance v. Bartels</t>
  </si>
  <si>
    <t>308 US 180</t>
  </si>
  <si>
    <t>United States v. Borden Co.</t>
  </si>
  <si>
    <t>308 US 188</t>
  </si>
  <si>
    <t>Pittman v. Home Owners Loan Corp. of Washington, DC</t>
  </si>
  <si>
    <t>308 US 21</t>
  </si>
  <si>
    <t>Union Stock Yard &amp; Transit Co. of Chicago v. United States</t>
  </si>
  <si>
    <t>308 US 213</t>
  </si>
  <si>
    <t>Interstate Commerce Act; Packers and Stockers Act</t>
  </si>
  <si>
    <t>United States v. Lowden</t>
  </si>
  <si>
    <t>308 US 225</t>
  </si>
  <si>
    <t>NLRB v. Newport News Shipbuilding &amp; Dry Dock Co.</t>
  </si>
  <si>
    <t>308 US 241</t>
  </si>
  <si>
    <t>Helvering, Comissioner of Internal Revenue v. F &amp; R Lazarus Co.</t>
  </si>
  <si>
    <t>308 US 252</t>
  </si>
  <si>
    <t>United States v. Sponenbarger et al.</t>
  </si>
  <si>
    <t>308 US 256</t>
  </si>
  <si>
    <t>Mississippi Flood Control Act</t>
  </si>
  <si>
    <t>Eminent Domain; 5th A</t>
  </si>
  <si>
    <t>Danforth v. United States</t>
  </si>
  <si>
    <t>308 US 271</t>
  </si>
  <si>
    <t>Bruno v. United States</t>
  </si>
  <si>
    <t>308 US 287</t>
  </si>
  <si>
    <t>18 USC s3481; Federal Rules of Criminal Procedure</t>
  </si>
  <si>
    <t>Weiss et al. v. United States</t>
  </si>
  <si>
    <t>308 US 321</t>
  </si>
  <si>
    <t>Nardone et al. v. United States</t>
  </si>
  <si>
    <t>308 US 338</t>
  </si>
  <si>
    <t>Standard Brands v. Natural Grain Yeast Corp.</t>
  </si>
  <si>
    <t>308 US 34</t>
  </si>
  <si>
    <t>Board of Commissioners of Jackson County, Kansas v. United States</t>
  </si>
  <si>
    <t>308 US 343</t>
  </si>
  <si>
    <t>General Allotments Act</t>
  </si>
  <si>
    <t>Native Americans; Tax</t>
  </si>
  <si>
    <t>Buckstaff Bath House Co. v. McKinley, Commissioner of the Dept. of Labor of the State of Arkansas</t>
  </si>
  <si>
    <t>308 US 358</t>
  </si>
  <si>
    <t>Social Security Act</t>
  </si>
  <si>
    <t>Tax; Federal Land</t>
  </si>
  <si>
    <t>Sandford's Estate v. Commissioner of Internal Revenue</t>
  </si>
  <si>
    <t>308 US 39</t>
  </si>
  <si>
    <t>Revenue Act of 1924 -1932</t>
  </si>
  <si>
    <t>Rasquin, Collector of Internal Revenue v. Humphreys</t>
  </si>
  <si>
    <t>308 US 54</t>
  </si>
  <si>
    <t>Boteler v. Ingalls, Director of Motor Vehicles of the State of California</t>
  </si>
  <si>
    <t>308 US 57</t>
  </si>
  <si>
    <t>Treinies v. Sunshine Mining Co.</t>
  </si>
  <si>
    <t>308 US 66</t>
  </si>
  <si>
    <t>Interpleader Act</t>
  </si>
  <si>
    <t>Palmer v. Commonwealth of Massachusetts</t>
  </si>
  <si>
    <t>308 US 79</t>
  </si>
  <si>
    <t>Helvering, Comissioner of Internal Revenue v. Wilshire Oil Co.</t>
  </si>
  <si>
    <t>308 US 90</t>
  </si>
  <si>
    <t>Postal S.S. Corporation v. The El Isleo</t>
  </si>
  <si>
    <t>308 US 378</t>
  </si>
  <si>
    <t>Inland Rules</t>
  </si>
  <si>
    <t>Haggar Company v. Helvering, Commissioner of Internal Revenue</t>
  </si>
  <si>
    <t>308 US 389</t>
  </si>
  <si>
    <t>National Industrial Recovery Act; Revenue Act of 1938</t>
  </si>
  <si>
    <t>American Federation of Labor v. NLRB</t>
  </si>
  <si>
    <t>308 US 401</t>
  </si>
  <si>
    <t>National Labor Relations Act; Wagner Act</t>
  </si>
  <si>
    <t>NLRB v. International Brotherhood of Electrical Workers</t>
  </si>
  <si>
    <t>308 US 413</t>
  </si>
  <si>
    <t>Le Tulle v. Scofield, Collector of Internal Revenue for the First District of Texas</t>
  </si>
  <si>
    <t>308 US 415</t>
  </si>
  <si>
    <t>Kalb v. Feuerstein</t>
  </si>
  <si>
    <t>308 US 433</t>
  </si>
  <si>
    <t>Bankruptcy Ac; Frazier-Lemke Act</t>
  </si>
  <si>
    <t>NLRB v. Falk Corp.</t>
  </si>
  <si>
    <t>308 US 453</t>
  </si>
  <si>
    <t>Higgins, Collector of Internal Revenue for the Third District of New York v. Smith</t>
  </si>
  <si>
    <t>308 US 473</t>
  </si>
  <si>
    <t>Deputy et al. v. Dupont</t>
  </si>
  <si>
    <t>308 US 488</t>
  </si>
  <si>
    <t>Helvering, Comissioner of Internal Revenue v. Hallock</t>
  </si>
  <si>
    <t>309 US 106</t>
  </si>
  <si>
    <t>Revenue Act of 1926; Revenue Act of 1932</t>
  </si>
  <si>
    <t>Real Estate Land Title &amp; Trust Co. v. United States</t>
  </si>
  <si>
    <t>309 US 13</t>
  </si>
  <si>
    <t>Federal Communications Commission v. Pottsville Broadcasting Co.</t>
  </si>
  <si>
    <t>309 US 134</t>
  </si>
  <si>
    <t>Fly et al. v. Heitmeyer</t>
  </si>
  <si>
    <t>309 US 146</t>
  </si>
  <si>
    <t>Dietrick v. Greaney</t>
  </si>
  <si>
    <t>309 US 190</t>
  </si>
  <si>
    <t>NLRB v. Waterman Steamship Corp.</t>
  </si>
  <si>
    <t>309 US 206</t>
  </si>
  <si>
    <t>Carpenter v. Wabash Ry. Co.</t>
  </si>
  <si>
    <t>309 US 23</t>
  </si>
  <si>
    <t>Federal Housing Administration Region No. 4 v. Burr</t>
  </si>
  <si>
    <t>309 US 242</t>
  </si>
  <si>
    <t>National Housing Act</t>
  </si>
  <si>
    <t>Housing</t>
  </si>
  <si>
    <t>South Chicago Coal &amp; Dock Co. v. Bassett, Deputy Commissioner, United States Employees Compensation Commission</t>
  </si>
  <si>
    <t>309 US 251</t>
  </si>
  <si>
    <t>Longshoremen &amp; Harbor Workers Compensation Act</t>
  </si>
  <si>
    <t>Amalgamated Utility Workers v. Consolidated Edison Co. of New York</t>
  </si>
  <si>
    <t>309 US 261</t>
  </si>
  <si>
    <t>Russell v. Todd</t>
  </si>
  <si>
    <t>309 US 280</t>
  </si>
  <si>
    <t>Farm Loan Act</t>
  </si>
  <si>
    <t>Fischer v. Pauline Oil &amp; Gas Co.</t>
  </si>
  <si>
    <t>309 US 294</t>
  </si>
  <si>
    <t>Germantown Trust Co. v. Commissioner of Internal Revenue</t>
  </si>
  <si>
    <t>309 US 304</t>
  </si>
  <si>
    <t>Cobbledick et al. v. United States</t>
  </si>
  <si>
    <t>309 US 323</t>
  </si>
  <si>
    <t>28 USC s 1291</t>
  </si>
  <si>
    <t>Helvering, Comissioner of Internal Revenue v. Clifford</t>
  </si>
  <si>
    <t>309 US 331</t>
  </si>
  <si>
    <t>Revenue Act of 1934</t>
  </si>
  <si>
    <t>Helvering, Comissioner of Internal Revenue v. Wood</t>
  </si>
  <si>
    <t>309 US 344</t>
  </si>
  <si>
    <t>National Licorice Co. v. NLRB</t>
  </si>
  <si>
    <t>309 US 350</t>
  </si>
  <si>
    <t xml:space="preserve">Paramino Lumber Co. v. Marshall, Deputy Commissioner </t>
  </si>
  <si>
    <t>309 US 370</t>
  </si>
  <si>
    <t>Longshoremen &amp; Harbor Workers Compensation Act; 5th A</t>
  </si>
  <si>
    <t>Dickinson Industrial Site v. Cowan</t>
  </si>
  <si>
    <t>309 US 382</t>
  </si>
  <si>
    <t>Bankruptcy Act; Chandler Act</t>
  </si>
  <si>
    <t>Sheldon v. Metro-Goldwyn Pictures Corp.</t>
  </si>
  <si>
    <t>309 US 390</t>
  </si>
  <si>
    <t>Helvering, Comissioner of Internal Revenue v. Price</t>
  </si>
  <si>
    <t>309 US 409</t>
  </si>
  <si>
    <t>McGoldrick, Comptroller of New York v. Gulf Oil Co.</t>
  </si>
  <si>
    <t>309 US 414</t>
  </si>
  <si>
    <t>Revenue Act of 1932; Tariff Act of 1930; Constitution</t>
  </si>
  <si>
    <t>Ethyl Gasoline Corp. v. United States</t>
  </si>
  <si>
    <t>309 US 436</t>
  </si>
  <si>
    <t>Helvering, Comissioner of Internal Revenue v. Bruun</t>
  </si>
  <si>
    <t>309 US 461</t>
  </si>
  <si>
    <t>Federal Communications Commission v. Sanders Brothers Radio Station</t>
  </si>
  <si>
    <t>309 US 470</t>
  </si>
  <si>
    <t>Thompson v. Magnolia Petroleum Co.</t>
  </si>
  <si>
    <t>309 US 478</t>
  </si>
  <si>
    <t>United States v. United States Fidelity &amp; Guarantee Co.</t>
  </si>
  <si>
    <t>309 US 506</t>
  </si>
  <si>
    <t>Bankruptcy Act; other unnamed statutes</t>
  </si>
  <si>
    <t>Native Americans; Bankruptcy</t>
  </si>
  <si>
    <t>Inland Waterways Corp. v. Young</t>
  </si>
  <si>
    <t>309 US 517</t>
  </si>
  <si>
    <t>Woodring, Secretary of War v. Wardell</t>
  </si>
  <si>
    <t>309 US 527</t>
  </si>
  <si>
    <t>12 USC s 90</t>
  </si>
  <si>
    <t xml:space="preserve">People of Puerto Rico v. Rubert Hermanos Inc. </t>
  </si>
  <si>
    <t>309 US 543</t>
  </si>
  <si>
    <t>Puerto Rico Organic Law</t>
  </si>
  <si>
    <t>Federal Territory</t>
  </si>
  <si>
    <t>City of Yonkers v. Downey</t>
  </si>
  <si>
    <t>309 US 590</t>
  </si>
  <si>
    <t>Maurer v. Hamilton, Sec. of Revenue of the Commonwealth of Pennsylania</t>
  </si>
  <si>
    <t>309 US 598</t>
  </si>
  <si>
    <t>Commerce; preemption</t>
  </si>
  <si>
    <t>Morgan v. Commissioner of Internal Revenue</t>
  </si>
  <si>
    <t>309 US 78</t>
  </si>
  <si>
    <t>Union Joint Stock Land Bank of Detriot v. Byerly</t>
  </si>
  <si>
    <t>310 US 1</t>
  </si>
  <si>
    <t>Perkins v. Lukens Steel Co.</t>
  </si>
  <si>
    <t>310 US 113</t>
  </si>
  <si>
    <t>Public Contracts Act</t>
  </si>
  <si>
    <t>Federal Contracts; Labor</t>
  </si>
  <si>
    <t>Warren v. Palmer</t>
  </si>
  <si>
    <t>310 US 132</t>
  </si>
  <si>
    <t>United States v. Socony Vacuum Oil Co.</t>
  </si>
  <si>
    <t>310 US 150</t>
  </si>
  <si>
    <t>Anti-trust; Criminal</t>
  </si>
  <si>
    <t>United States v. City and County of San Francisco</t>
  </si>
  <si>
    <t>310 US 16</t>
  </si>
  <si>
    <t>Act of December 19, 1913</t>
  </si>
  <si>
    <t>Dampskibsselskabet Dannebrog v. Signal Oil &amp; Gas Co. of California</t>
  </si>
  <si>
    <t>310 US 268</t>
  </si>
  <si>
    <t>48 USC s 971-975</t>
  </si>
  <si>
    <t>Maritime</t>
  </si>
  <si>
    <t>Sontag Chain Stores Ltd v. National Nut Co. of California</t>
  </si>
  <si>
    <t>310 US 281</t>
  </si>
  <si>
    <t>Borchard v. California Bank</t>
  </si>
  <si>
    <t>310 US 311</t>
  </si>
  <si>
    <t>NLRB v. Bradford Dyeing Association</t>
  </si>
  <si>
    <t>310 US 318</t>
  </si>
  <si>
    <t>United States v. Chicago Heights Trucking Co.</t>
  </si>
  <si>
    <t>310 US 344</t>
  </si>
  <si>
    <t>Interstate Commerce Act; Federal Motor Carriers Act</t>
  </si>
  <si>
    <t>Ex parte Bransford</t>
  </si>
  <si>
    <t>310 US 354</t>
  </si>
  <si>
    <t>Judicial Code 28 USC; National Banking Act</t>
  </si>
  <si>
    <t>United States v. George S. Bush &amp; Co.</t>
  </si>
  <si>
    <t>310 US 371</t>
  </si>
  <si>
    <t>Tariff Act of 1930</t>
  </si>
  <si>
    <t>Sunshine Anthracite Coal v. Adkins, Collector of Internal Revenue for the District of Arkansas</t>
  </si>
  <si>
    <t>310 US 381</t>
  </si>
  <si>
    <t>Mining; 5th A</t>
  </si>
  <si>
    <t>Anderson v. Helvering, Commissioner of Internal Revenue</t>
  </si>
  <si>
    <t>310 US 404</t>
  </si>
  <si>
    <t>Murphy</t>
  </si>
  <si>
    <t>United States v. Summerlin</t>
  </si>
  <si>
    <t>310 US 414</t>
  </si>
  <si>
    <t>Securities &amp; Exchange Commission v. United States Realty &amp; Improvement Co.</t>
  </si>
  <si>
    <t>310 US 434</t>
  </si>
  <si>
    <t>Apex Hoisery v. Leader</t>
  </si>
  <si>
    <t>310 US 469</t>
  </si>
  <si>
    <t>United States v. American Trucking Association</t>
  </si>
  <si>
    <t>310 US 534</t>
  </si>
  <si>
    <t>Motor Carrier Act; Fair Labor Standard Act</t>
  </si>
  <si>
    <t>United States v. Dickerson</t>
  </si>
  <si>
    <t>310 US 554</t>
  </si>
  <si>
    <t>Act of June 10, 1922</t>
  </si>
  <si>
    <t>Helvering, Comissioner of Internal Revenue v. Fuller</t>
  </si>
  <si>
    <t>310 US 69</t>
  </si>
  <si>
    <t>Helvering, Comissioner of Internal Revenue v. Leonard</t>
  </si>
  <si>
    <t>310 US 80</t>
  </si>
  <si>
    <t>Wilson &amp; Co. v. United States</t>
  </si>
  <si>
    <t>311 US 104</t>
  </si>
  <si>
    <t>Agricultural Adjustment Act of 1938; Revenue Act of 1938</t>
  </si>
  <si>
    <t>Helvering v. Horst</t>
  </si>
  <si>
    <t>311 US 112</t>
  </si>
  <si>
    <t>Helvering, Comissioner of Internal Revenue v. Eubank</t>
  </si>
  <si>
    <t>311 US 122</t>
  </si>
  <si>
    <t>Federal Communications Commission v. Columbia Broadcasting Systems of California</t>
  </si>
  <si>
    <t>311 US 132</t>
  </si>
  <si>
    <t>American United Mut. Life Ins. Co. v. City of Avon Park, FL</t>
  </si>
  <si>
    <t>311 US 138</t>
  </si>
  <si>
    <t>Fleisher Engineering &amp; Construction Co. v. United States for the use and benefit of Hallenbeck</t>
  </si>
  <si>
    <t>311 US 15</t>
  </si>
  <si>
    <t>Miller Act</t>
  </si>
  <si>
    <t>Federal Contracts</t>
  </si>
  <si>
    <t>Helvering, Comissioner of Internal Revenue v. Janney</t>
  </si>
  <si>
    <t>311 US 189</t>
  </si>
  <si>
    <t>Taft v. Helvering, Commissioner of Internal Revenue</t>
  </si>
  <si>
    <t>311 US 195</t>
  </si>
  <si>
    <t>Kloeb, District Judge v. Armour &amp; Co.</t>
  </si>
  <si>
    <t>311 US 199</t>
  </si>
  <si>
    <t>28 USC s1441</t>
  </si>
  <si>
    <t>Federal jurisdiction</t>
  </si>
  <si>
    <t>West India Oil Co. v. Domenech, Treasurer of Puerto Rico</t>
  </si>
  <si>
    <t>311 US 20</t>
  </si>
  <si>
    <t>Puerto Rico Organic Law; Tariff Act</t>
  </si>
  <si>
    <t>311 US 211</t>
  </si>
  <si>
    <t>C.E. Stevens Co. v. Foster &amp; Kleister Co.</t>
  </si>
  <si>
    <t>311 US 255</t>
  </si>
  <si>
    <t>Helvering, Comissioner of Internal Revenue v. Oregon Mut. Life Ins.</t>
  </si>
  <si>
    <t>311 US 267</t>
  </si>
  <si>
    <t>Helvering, Comissioner of Internal Revenue v. Panamerican Life Ins. Co.</t>
  </si>
  <si>
    <t>311 US 272</t>
  </si>
  <si>
    <t>Wright v. Union Central Life Insurance Co. II</t>
  </si>
  <si>
    <t>311 US 273</t>
  </si>
  <si>
    <t>Deckert v. Independence Shares Corp.</t>
  </si>
  <si>
    <t>311 US 282</t>
  </si>
  <si>
    <t>Securities Regulation</t>
  </si>
  <si>
    <t>United States v. Harris</t>
  </si>
  <si>
    <t>311 US 292</t>
  </si>
  <si>
    <t>s 125 Criminal Code</t>
  </si>
  <si>
    <t>L. Singer &amp; Sons v. Union Pacific Ry. Co.</t>
  </si>
  <si>
    <t>311 US 295</t>
  </si>
  <si>
    <t>Transportation Act of 1920</t>
  </si>
  <si>
    <t>United States v. Northern Pacific Ry. Co.</t>
  </si>
  <si>
    <t>311 US 317</t>
  </si>
  <si>
    <t>Act of July 2, 1864</t>
  </si>
  <si>
    <t>Helvering, Comissioner of Internal Revenue v. Northwest Steel Rolling Mills</t>
  </si>
  <si>
    <t>311 US 46</t>
  </si>
  <si>
    <t>Revenue Act of 1936</t>
  </si>
  <si>
    <t>Crane-Johnson Co. v. Helvering, Commissioner of Internal Revenue</t>
  </si>
  <si>
    <t>311 US 54</t>
  </si>
  <si>
    <t>J.E. Riley Co. v. Commissioner of Internal Revenue</t>
  </si>
  <si>
    <t>311 US 55</t>
  </si>
  <si>
    <t>United States v. Stewart</t>
  </si>
  <si>
    <t>311 US 60</t>
  </si>
  <si>
    <t>Farm Loan Act of 1916; Revenue Act of 1938</t>
  </si>
  <si>
    <t>Republic Steel Corp. v. NLRB</t>
  </si>
  <si>
    <t>311 US 7</t>
  </si>
  <si>
    <t>International Association of Machinists v. NLRB</t>
  </si>
  <si>
    <t>311 US 72</t>
  </si>
  <si>
    <t>Neuberger v. Commissioner of Internal Revenue</t>
  </si>
  <si>
    <t>311 US 83</t>
  </si>
  <si>
    <t>Milk Wagon Drivers' Union v. Lake Valley Farm Products</t>
  </si>
  <si>
    <t>311 US 91</t>
  </si>
  <si>
    <t>Sherman Anti-Trust Act; Norris-LaGuardia Act</t>
  </si>
  <si>
    <t>A &amp; F Assets Realization Corp. v. Hull, Secretary of State</t>
  </si>
  <si>
    <t>311 US 470</t>
  </si>
  <si>
    <t>Settlement of War Claims Act of 1928</t>
  </si>
  <si>
    <t>War Claims</t>
  </si>
  <si>
    <t>Jackson, Attorney General v. Irving Trust Co.</t>
  </si>
  <si>
    <t>311 US 494</t>
  </si>
  <si>
    <t>German Property</t>
  </si>
  <si>
    <t>Helvering, Comissioner of Internal Revenue v. Hammel</t>
  </si>
  <si>
    <t>311 US 504</t>
  </si>
  <si>
    <t>Electro-Chemical Engraving v. Helvering, Commissioner of Internal Revenue</t>
  </si>
  <si>
    <t>311 US 513</t>
  </si>
  <si>
    <t>H.J. Heinz v. NLRB</t>
  </si>
  <si>
    <t>311 US 514</t>
  </si>
  <si>
    <t>McClain v. Commissioner of Internal Revenue</t>
  </si>
  <si>
    <t>311 US 527</t>
  </si>
  <si>
    <t>Palmer v. Century Ry. &amp; Lighting Co.</t>
  </si>
  <si>
    <t>311 US 544</t>
  </si>
  <si>
    <t>Reconstruction Finance Corp. v. Prudence Securities Advisory Corp.</t>
  </si>
  <si>
    <t>311 US 579</t>
  </si>
  <si>
    <t>NLRB v. Link-belt Co.</t>
  </si>
  <si>
    <t>311 US 584</t>
  </si>
  <si>
    <t>Sibbach v. Wilson &amp; Co.</t>
  </si>
  <si>
    <t>312 US 1</t>
  </si>
  <si>
    <t>Conformity Act; Rules of Civil Procedure</t>
  </si>
  <si>
    <t>Civil Procedure</t>
  </si>
  <si>
    <t>United States v. Darby</t>
  </si>
  <si>
    <t>312 US 100</t>
  </si>
  <si>
    <t>Fair Labor Standards Act</t>
  </si>
  <si>
    <t>Opp Cotton Mills v. Administrator of Wage and Hour Division of the Dept. of Labor</t>
  </si>
  <si>
    <t>312 US 126</t>
  </si>
  <si>
    <t>Fair Labor Standards Act; Article I</t>
  </si>
  <si>
    <t>Palmer v. Webster &amp; Atlas Bank</t>
  </si>
  <si>
    <t>312 US 156</t>
  </si>
  <si>
    <t>Philadelphia Co. v. Dipple</t>
  </si>
  <si>
    <t>312 US 168</t>
  </si>
  <si>
    <t>Gorin v. United States</t>
  </si>
  <si>
    <t>312 US 19</t>
  </si>
  <si>
    <t>Espionage Act</t>
  </si>
  <si>
    <t>United States v. Goltra</t>
  </si>
  <si>
    <t>312 US 203</t>
  </si>
  <si>
    <t>Act of Aril 18,1934; 5th A</t>
  </si>
  <si>
    <t>Emminent Domain</t>
  </si>
  <si>
    <t>Higgins v. Commissioner of Internal Revenue</t>
  </si>
  <si>
    <t>312 US 212</t>
  </si>
  <si>
    <t>United States v. Hutcheson</t>
  </si>
  <si>
    <t>312 US 219</t>
  </si>
  <si>
    <t>Phillips, Governor of Oklahoma v. United States</t>
  </si>
  <si>
    <t>312 US 246</t>
  </si>
  <si>
    <t>Judicial Code s 238</t>
  </si>
  <si>
    <t>Guggenhiem v. Rasquin, Collector of Internal Revenue</t>
  </si>
  <si>
    <t>312 US 254</t>
  </si>
  <si>
    <t>Powers v. Commissioner of Internal Revenue</t>
  </si>
  <si>
    <t>312 US 259</t>
  </si>
  <si>
    <t>United States v. Ryerson et al.</t>
  </si>
  <si>
    <t>312 US 260</t>
  </si>
  <si>
    <t>Woods v. City Nat'l Bank &amp; Trust of Chicago</t>
  </si>
  <si>
    <t>312 US 262</t>
  </si>
  <si>
    <t>Maryland Casualty Co. v. Pascific Coal &amp; Oil Co.</t>
  </si>
  <si>
    <t>312 US 270</t>
  </si>
  <si>
    <t>Browder v. United States</t>
  </si>
  <si>
    <t>312 US 335</t>
  </si>
  <si>
    <t>22 usc 220</t>
  </si>
  <si>
    <t>United States v. Cowden Mfg. Co.</t>
  </si>
  <si>
    <t>312 US 34</t>
  </si>
  <si>
    <t>Warszower v. United States</t>
  </si>
  <si>
    <t>312 US 342</t>
  </si>
  <si>
    <t>Federal Trade Commission v. Bunte Bros. Inc.</t>
  </si>
  <si>
    <t>312 US 349</t>
  </si>
  <si>
    <t>A.C. Frost &amp; Co. v. Coeur d'Alene Mines</t>
  </si>
  <si>
    <t>312 US 38</t>
  </si>
  <si>
    <t>Helvering, Comissioner of Internal Revenue v. Hutchings</t>
  </si>
  <si>
    <t>312 US 393</t>
  </si>
  <si>
    <t>United States v. Pelzer</t>
  </si>
  <si>
    <t>312 US 399</t>
  </si>
  <si>
    <t>Ryerson v. United States</t>
  </si>
  <si>
    <t>312 US 405</t>
  </si>
  <si>
    <t>NLRB v. Express Pub Co.</t>
  </si>
  <si>
    <t>312 US 426</t>
  </si>
  <si>
    <t>Maass v. Higgins, Collector of Internal Revenue</t>
  </si>
  <si>
    <t>312 US 443</t>
  </si>
  <si>
    <t>Fashion Originators' Guild v. Federal Trade Commission</t>
  </si>
  <si>
    <t>312 US 457</t>
  </si>
  <si>
    <t>Millinery Creator's Guild v. Federal Trade Commission</t>
  </si>
  <si>
    <t>312 US 469</t>
  </si>
  <si>
    <t>Edwards v. United States</t>
  </si>
  <si>
    <t>312 US 473</t>
  </si>
  <si>
    <t>Breisch v. Central Ry of New Jersey</t>
  </si>
  <si>
    <t>312 US 484</t>
  </si>
  <si>
    <t>Missouri-Kansas Pipeline v. United States</t>
  </si>
  <si>
    <t>312 US 502</t>
  </si>
  <si>
    <t>Expediting Act</t>
  </si>
  <si>
    <t>Consolidated Rock Products v. DuBois</t>
  </si>
  <si>
    <t>312 US 510</t>
  </si>
  <si>
    <t>Hines, Secretary of Labor and Industry of PA v. Davidowitz</t>
  </si>
  <si>
    <t>312 US 52</t>
  </si>
  <si>
    <t>Alien Registration Law of 1940</t>
  </si>
  <si>
    <t>Immigration; preemption</t>
  </si>
  <si>
    <t>Helvering, Comissioner of Internal Revenue v. Le Gierse</t>
  </si>
  <si>
    <t>312 US 531</t>
  </si>
  <si>
    <t>Keller v. Commissioner of Internal Revenue</t>
  </si>
  <si>
    <t>312 US 543</t>
  </si>
  <si>
    <t>Hormel v. Commissioner of Internal Revenue</t>
  </si>
  <si>
    <t>312 US 552</t>
  </si>
  <si>
    <t>Helvering, Comissioner of Internal Revenue v. Richter</t>
  </si>
  <si>
    <t>312 US 561</t>
  </si>
  <si>
    <t>Harrison, Collector of Internal Revenue v. Schaffner</t>
  </si>
  <si>
    <t>312 US 579</t>
  </si>
  <si>
    <t>United States v. Sherwood</t>
  </si>
  <si>
    <t>312 US 584</t>
  </si>
  <si>
    <t>Judicial Code s24</t>
  </si>
  <si>
    <t>United States v. Cooper Corp.</t>
  </si>
  <si>
    <t>312 US 600</t>
  </si>
  <si>
    <t>Public Service Commission of MO v. Brashear Freight Lines</t>
  </si>
  <si>
    <t>312 US 621</t>
  </si>
  <si>
    <t>Motor Carrier Act; Judicial Code s 266</t>
  </si>
  <si>
    <t>Judicial Code; preemption</t>
  </si>
  <si>
    <t>Helvering, Comissioner of Internal Revenue v. Enright's Estate</t>
  </si>
  <si>
    <t>312 US 636</t>
  </si>
  <si>
    <t>Pfaff v. Commissioner of Internal Revenue</t>
  </si>
  <si>
    <t>312 US 646</t>
  </si>
  <si>
    <t>United States v. Gilliland</t>
  </si>
  <si>
    <t>312 US 86</t>
  </si>
  <si>
    <t>18 usc s 80</t>
  </si>
  <si>
    <t>Maguire v. Commissioner of Internal Revenue</t>
  </si>
  <si>
    <t>313 US 1</t>
  </si>
  <si>
    <t>Shamrock Oil &amp; Gas v. Sheets</t>
  </si>
  <si>
    <t>313 US 100</t>
  </si>
  <si>
    <t>Judicial Code s28</t>
  </si>
  <si>
    <t>People of the State of California v. Thompson</t>
  </si>
  <si>
    <t>313 US 109</t>
  </si>
  <si>
    <t>Helvering, Comissioner of Internal Revenue v. Gambrill</t>
  </si>
  <si>
    <t>313 US 11</t>
  </si>
  <si>
    <t>City Bank Farmers' Trust v. Commissioner of Internal Revenue</t>
  </si>
  <si>
    <t>313 US 121</t>
  </si>
  <si>
    <t>United States v. Pyne</t>
  </si>
  <si>
    <t>313 US 127</t>
  </si>
  <si>
    <t>Arkansas Corporation Commission v. Thompson</t>
  </si>
  <si>
    <t>313 US 132</t>
  </si>
  <si>
    <t>Pittsburg Plate Glass Co. v. NLRB</t>
  </si>
  <si>
    <t>313 US 146</t>
  </si>
  <si>
    <t>Helvering, Comissioner of Internal Revenue v. Campbell</t>
  </si>
  <si>
    <t>313 US 15</t>
  </si>
  <si>
    <t>Phelps Dodge Corp. v. NLRB</t>
  </si>
  <si>
    <t>313 US 177</t>
  </si>
  <si>
    <t>Continental Oil co. v. NLRB</t>
  </si>
  <si>
    <t>313 US 212</t>
  </si>
  <si>
    <t>NLRB v. While Swan Co.</t>
  </si>
  <si>
    <t>313 US 23</t>
  </si>
  <si>
    <t>National Labor Relations Act; Judicial Code</t>
  </si>
  <si>
    <t>Helvering v. William Flaccus Oak Leather Co.</t>
  </si>
  <si>
    <t>313 US 247</t>
  </si>
  <si>
    <t>Jenkins v. Kurn</t>
  </si>
  <si>
    <t>313 US 256</t>
  </si>
  <si>
    <t xml:space="preserve">Detrola Radio &amp; Television Corp. v. Hazeltine Corp. </t>
  </si>
  <si>
    <t>313 US 259</t>
  </si>
  <si>
    <t>Benitez Sampayo v. Bank of Nova Scotia</t>
  </si>
  <si>
    <t>313 US 270</t>
  </si>
  <si>
    <t>Hort v. Commissioner of Internal Revenue</t>
  </si>
  <si>
    <t>313 US 28</t>
  </si>
  <si>
    <t>City of New York v. Fiering</t>
  </si>
  <si>
    <t>313 US 283</t>
  </si>
  <si>
    <t>United States v. Classic</t>
  </si>
  <si>
    <t>313 US 299</t>
  </si>
  <si>
    <t>Criminal Code s20; Judicial Code s238</t>
  </si>
  <si>
    <t>Criminal; Judicial Code; Constitution</t>
  </si>
  <si>
    <t>Nye v. United States</t>
  </si>
  <si>
    <t>313 US 33</t>
  </si>
  <si>
    <t>Judicial Code s268</t>
  </si>
  <si>
    <t>Criminal; Judicial Code</t>
  </si>
  <si>
    <t>Brooks v. Dewar</t>
  </si>
  <si>
    <t>313 US 354</t>
  </si>
  <si>
    <t>Grazing Act</t>
  </si>
  <si>
    <t>United States v. Morgan II</t>
  </si>
  <si>
    <t>313 US 409</t>
  </si>
  <si>
    <t>Helvering, Comissioner of Internal Revenue v. Reynolds</t>
  </si>
  <si>
    <t>313 US 428</t>
  </si>
  <si>
    <t>Cary v. Commissioner of Internal Revenue</t>
  </si>
  <si>
    <t>313 US 441</t>
  </si>
  <si>
    <t>United States v. A.S. Kreider</t>
  </si>
  <si>
    <t>313 US 443</t>
  </si>
  <si>
    <t>Union Pac. R.R. v. United States</t>
  </si>
  <si>
    <t>313 US 450</t>
  </si>
  <si>
    <t>United States v. Resler</t>
  </si>
  <si>
    <t>313 US 57</t>
  </si>
  <si>
    <t>Mitchell v. United States</t>
  </si>
  <si>
    <t>313 US 80</t>
  </si>
  <si>
    <t>Southern R.R. v. Painter</t>
  </si>
  <si>
    <t>314 US 155</t>
  </si>
  <si>
    <t>Bernards v. Johnson</t>
  </si>
  <si>
    <t>314 US 19</t>
  </si>
  <si>
    <t>United States v. Kansas Flour Mills Corp.</t>
  </si>
  <si>
    <t>314 US 212</t>
  </si>
  <si>
    <t>Agriculture; Federal Contracts</t>
  </si>
  <si>
    <t>Parker, Deputy Commissioner, United States Employees' Compensation Commission v. Motor Boat Sales, Inc.</t>
  </si>
  <si>
    <t>314 US 244</t>
  </si>
  <si>
    <t>Pierce v. United States</t>
  </si>
  <si>
    <t>314 US 306</t>
  </si>
  <si>
    <t>Tennessee Valley Authority Act; Criminal Code s32</t>
  </si>
  <si>
    <t>Textile Mill Securities Corp. v. Commissioner of Internal Revenue</t>
  </si>
  <si>
    <t>314 US 326</t>
  </si>
  <si>
    <t>Revenue Act of 1928; Judicial Code s117-126</t>
  </si>
  <si>
    <t>Income tax; Judicial Code</t>
  </si>
  <si>
    <t>Reitz v. Commissioner of Motor Vehicles</t>
  </si>
  <si>
    <t>314 US 33</t>
  </si>
  <si>
    <t>Bankruptcy; 14th A</t>
  </si>
  <si>
    <t>United States v. Santa Fe Pac. R.R. Co.</t>
  </si>
  <si>
    <t>314 US 339</t>
  </si>
  <si>
    <t>Indian General Allotment Act; Mulitple unnamed statutes</t>
  </si>
  <si>
    <t>New York, C &amp; St. L.R. Co. v. Frank</t>
  </si>
  <si>
    <t>314 US 360</t>
  </si>
  <si>
    <t>Jackson</t>
  </si>
  <si>
    <t>Gray, Director of Bituminous Coal Division, Department of Interior v. Powell</t>
  </si>
  <si>
    <t>314 US 402</t>
  </si>
  <si>
    <t>United States v. Emory</t>
  </si>
  <si>
    <t>314 US 423</t>
  </si>
  <si>
    <t>Bankruptcy Act; National Housing Act</t>
  </si>
  <si>
    <t>Byrnes</t>
  </si>
  <si>
    <t>Baltimore &amp; O.R. Co. v. Kepner</t>
  </si>
  <si>
    <t>314 US 44</t>
  </si>
  <si>
    <t>Scaife Co. v. Commissioner of Internal Revenue</t>
  </si>
  <si>
    <t>314 US 459</t>
  </si>
  <si>
    <t>Revenue Act of 1935</t>
  </si>
  <si>
    <t>Helvering, Comissioner of Internal Revenue v. Lerner Stores Corp.</t>
  </si>
  <si>
    <t>314 US 463</t>
  </si>
  <si>
    <t>NLRB v. Virginia Electric &amp; Power</t>
  </si>
  <si>
    <t>314 US 469</t>
  </si>
  <si>
    <t>Cuno Engineering Corp. v. Automatic Devices Corp.</t>
  </si>
  <si>
    <t>314 US 84</t>
  </si>
  <si>
    <t>Automatic Devices Corp. v. Sinko Tool Co.</t>
  </si>
  <si>
    <t>314 US 94</t>
  </si>
  <si>
    <t>Federal Bank of St. Paul v. Bismark Lumber Corp.</t>
  </si>
  <si>
    <t>314 US 95</t>
  </si>
  <si>
    <t>Board of Trade of Kansas City, Mo. V. United States</t>
  </si>
  <si>
    <t>314 US 534</t>
  </si>
  <si>
    <t>Hoch-Smith Resolution, 49 USC 55; Interstate Commerce Act</t>
  </si>
  <si>
    <t>United States v. Ragen (two cases)</t>
  </si>
  <si>
    <t>314 US 513</t>
  </si>
  <si>
    <t>Revenue Acts of 1932, 1934, and 1936</t>
  </si>
  <si>
    <t xml:space="preserve">Fischer, Commissioner of Insurance of Iowa v. American United Life Ins. Co. </t>
  </si>
  <si>
    <t>314 US 549</t>
  </si>
  <si>
    <t>Section 57 of the Judicial Code</t>
  </si>
  <si>
    <t>Judicial Code; Federal Jurisdiction</t>
  </si>
  <si>
    <t xml:space="preserve">Illinois Natural Gas Co. v. Central Illinois Public Service Co. </t>
  </si>
  <si>
    <t>314 US 498</t>
  </si>
  <si>
    <t>Natural Gas Act</t>
  </si>
  <si>
    <t>Meilink v. Unemployment Reserves Commission of State of California; In re United Lamp &amp; Shade Corporation</t>
  </si>
  <si>
    <t>314 US 564</t>
  </si>
  <si>
    <t>Continental Casualty Co. v. United States</t>
  </si>
  <si>
    <t>314 US 527</t>
  </si>
  <si>
    <t>18 USC 601</t>
  </si>
  <si>
    <t>Criminal Procedure</t>
  </si>
  <si>
    <t xml:space="preserve">Morton Salt Co. v. G.S. Suppiger Co. </t>
  </si>
  <si>
    <t>314 US 488</t>
  </si>
  <si>
    <t>35 USC 101, 102, 161; Clayton Act</t>
  </si>
  <si>
    <t>Antitrust; Patent</t>
  </si>
  <si>
    <t>Duncan v. Thompson</t>
  </si>
  <si>
    <t>315 US 1</t>
  </si>
  <si>
    <t>White, et al., Former Collectors of Internal Revenue v. Winchester Country Club</t>
  </si>
  <si>
    <t>315 US 32</t>
  </si>
  <si>
    <t>Revenue Acts of 1926 and 1928</t>
  </si>
  <si>
    <t>Merion Cricket Club v. United States</t>
  </si>
  <si>
    <t>315 US 42</t>
  </si>
  <si>
    <t>Revenue Act of 1926 as amended by the Revenue Act of 1928</t>
  </si>
  <si>
    <t>Alton R. Co. v. United States</t>
  </si>
  <si>
    <t>315 US 15</t>
  </si>
  <si>
    <t>Interstate Commerce Act; Motor Carrier Act of 1935</t>
  </si>
  <si>
    <t>Halliday v. United States</t>
  </si>
  <si>
    <t>315 US 94</t>
  </si>
  <si>
    <t>War Administration</t>
  </si>
  <si>
    <t>United States v. Joliet &amp; C. R. Co.</t>
  </si>
  <si>
    <t>315 US 44</t>
  </si>
  <si>
    <t>United States v. N. E. Rosenblum Truck Lines</t>
  </si>
  <si>
    <t>315 US 50</t>
  </si>
  <si>
    <t>Lubetich v. United States</t>
  </si>
  <si>
    <t xml:space="preserve">315 US 57 </t>
  </si>
  <si>
    <t>Southport Petroleum Co. v. National Labor Relations Board</t>
  </si>
  <si>
    <t>315 US 100</t>
  </si>
  <si>
    <t>Glasser v. United States</t>
  </si>
  <si>
    <t>315 US 60</t>
  </si>
  <si>
    <t>18 USC 88, 371; Criminal Code Section 37; 6th A</t>
  </si>
  <si>
    <t>Cloverleaf butter Co. v. Patterson</t>
  </si>
  <si>
    <t>315 US 148</t>
  </si>
  <si>
    <t>26 USC Int.Rev.Code. 2320-2327; Article VI</t>
  </si>
  <si>
    <t xml:space="preserve">Wright v. Logan </t>
  </si>
  <si>
    <t>315 US 139</t>
  </si>
  <si>
    <t>Young v. United States</t>
  </si>
  <si>
    <t>315 US 257</t>
  </si>
  <si>
    <t xml:space="preserve">Harrison Anti-Narcotic Act </t>
  </si>
  <si>
    <t>Exhibit Supply Co. v. Ace Patents Corp. (3 cases)</t>
  </si>
  <si>
    <t>315 US 126</t>
  </si>
  <si>
    <t>35 USC 111, 112, 162</t>
  </si>
  <si>
    <t>Columbia River Packers Ass'n v. Hinton</t>
  </si>
  <si>
    <t>315 US 143</t>
  </si>
  <si>
    <t>Norris-Laguardia Act; Sherman Act</t>
  </si>
  <si>
    <t>Labor; Antitrust</t>
  </si>
  <si>
    <t>Untied States v. Wrightwood Dairy Co.</t>
  </si>
  <si>
    <t>315 US 110</t>
  </si>
  <si>
    <t>Agricultural Markting Agreement Actof June 3, 1937; Commerce Clause</t>
  </si>
  <si>
    <t>Commerce Clause</t>
  </si>
  <si>
    <t xml:space="preserve">Great Northern Ry. Co. v. United States </t>
  </si>
  <si>
    <t>315 US 262</t>
  </si>
  <si>
    <t>General Railroad Right-of-Way Act</t>
  </si>
  <si>
    <t>Public Lands</t>
  </si>
  <si>
    <t>Bondholders Committee, Marlborough Inv. Co, First Mortgage Bonds v. Commissioner of Internal Revenue</t>
  </si>
  <si>
    <t>315 US 189</t>
  </si>
  <si>
    <t>Helvering, Commissioner of Internal Revenue v. Alabama Asphaltic Limestone Co.</t>
  </si>
  <si>
    <t>315 US 179</t>
  </si>
  <si>
    <t>Palm Springs Holding Corporation v. Commissioner of Internal Revenue</t>
  </si>
  <si>
    <t>315 US 185</t>
  </si>
  <si>
    <t>Helvering, Commissioner of Internal Revenue v. Southwest Consol. Corporation</t>
  </si>
  <si>
    <t>315 US 194</t>
  </si>
  <si>
    <t xml:space="preserve">Stewart v. Southern Ry. Co. </t>
  </si>
  <si>
    <t>315 US 283</t>
  </si>
  <si>
    <t>United States v. Local 807 of International Brotherhood of Teamsters, Chauffeurs, Stablemen and Helpers of America</t>
  </si>
  <si>
    <t>315 US 521</t>
  </si>
  <si>
    <t>Anti-Racketeering Act</t>
  </si>
  <si>
    <t>Cudahy Packing Co. of Louisian v. Holland, Administrator of Wage and Hour Division, Dept. of Labor</t>
  </si>
  <si>
    <t>315 US 357</t>
  </si>
  <si>
    <t>Fair Labor Standards Act of 1938; Federal Trade Commission Act</t>
  </si>
  <si>
    <t>Williams v. Jacksonville Terminal Co. (2 cases)</t>
  </si>
  <si>
    <t>315 US 386</t>
  </si>
  <si>
    <t>Fair Labor Standards Act of 1938</t>
  </si>
  <si>
    <t>Thomson v. Gaskill</t>
  </si>
  <si>
    <t>315 US 442</t>
  </si>
  <si>
    <t>Judicial Code section 24</t>
  </si>
  <si>
    <t>D'Oench, Duhme &amp; Co. v. Federal Deposit Ins. Corporation</t>
  </si>
  <si>
    <t>315 US 447</t>
  </si>
  <si>
    <t>Butler Bros. v. McColgan, Franchise Tax Commissioner of California</t>
  </si>
  <si>
    <t>315 US 501</t>
  </si>
  <si>
    <t>Bank and Corporation Franchise Tax Act; 14th A</t>
  </si>
  <si>
    <t>United States v. State of New York</t>
  </si>
  <si>
    <t>315 US 510</t>
  </si>
  <si>
    <t>Bankruptcy Act; Social Security Act</t>
  </si>
  <si>
    <t>Interstate Commerce Commission v. Railway Labor Executives Ass'n</t>
  </si>
  <si>
    <t>315 US 373</t>
  </si>
  <si>
    <t>Interstate Commerce Act as amended by the Transportation Act of 1940; Transportation Act of 1920</t>
  </si>
  <si>
    <t>United States v. Carolina Freight Carriers Corporation</t>
  </si>
  <si>
    <t>315 US 475</t>
  </si>
  <si>
    <t>Howard Hall Co. v. United States</t>
  </si>
  <si>
    <t>315 US 495</t>
  </si>
  <si>
    <t xml:space="preserve">Federal Power Commission v. Natural Gas Pipeline Co. of America </t>
  </si>
  <si>
    <t>315 US 575</t>
  </si>
  <si>
    <t>Black, Douglas, and Murphy</t>
  </si>
  <si>
    <t xml:space="preserve">Crancer v. Lowden </t>
  </si>
  <si>
    <t>315 US 631</t>
  </si>
  <si>
    <t>Interstate Commerce Act (I think)</t>
  </si>
  <si>
    <t>People of Puerto Rico v. Rubert Hermanos Inc.</t>
  </si>
  <si>
    <t>315 US 637</t>
  </si>
  <si>
    <t>Spreckels v. Helvering</t>
  </si>
  <si>
    <t>315 US 626</t>
  </si>
  <si>
    <t>Stonite Products Co. v. Melvin Lloyd Co.</t>
  </si>
  <si>
    <t>315 US 561</t>
  </si>
  <si>
    <t>Judicial Code sections 48, 51, 52</t>
  </si>
  <si>
    <t>Patent; Judicial Code</t>
  </si>
  <si>
    <t>People of Puerto Rico v. Russell &amp; Co., S en C.</t>
  </si>
  <si>
    <t>315 US 610</t>
  </si>
  <si>
    <t>Water Rights; Contracts</t>
  </si>
  <si>
    <t>Allen-Bradley Local No. 1111, United Electrical, Radio and Machine Workers of America v. Wisconsin Employment Relations Board</t>
  </si>
  <si>
    <t>315 US 740</t>
  </si>
  <si>
    <t>Labor; Preemption</t>
  </si>
  <si>
    <t xml:space="preserve">Miles v. Illinois Cent. R. Co. </t>
  </si>
  <si>
    <t>315 US 698</t>
  </si>
  <si>
    <t>U.S. Industrial Chemicals, Inc. v. Carbide &amp; Carbon Chemicals Corp.</t>
  </si>
  <si>
    <t>315 US 668</t>
  </si>
  <si>
    <t>35 USC 64</t>
  </si>
  <si>
    <t>National Labor Relations Board v. Electric Vacuum Cleaner Co.</t>
  </si>
  <si>
    <t>315 US 685</t>
  </si>
  <si>
    <t>Jacob v. City of New York</t>
  </si>
  <si>
    <t>315 US 752</t>
  </si>
  <si>
    <t>Memphis Natural Gas Co. v. Beeler</t>
  </si>
  <si>
    <t>315 US 649</t>
  </si>
  <si>
    <t>28 USC 344</t>
  </si>
  <si>
    <t>Tulee v. State of Washington</t>
  </si>
  <si>
    <t>315 US 681</t>
  </si>
  <si>
    <t>Treaty Between the United States and the Yakimas</t>
  </si>
  <si>
    <t>Indian Affairs</t>
  </si>
  <si>
    <t xml:space="preserve">Muncie Gear Works, Inc. v. Outboard Marine &amp; MFG Co. </t>
  </si>
  <si>
    <t>315 US 759</t>
  </si>
  <si>
    <t>Scripps-Howard Radio, Inc. v. Federal Communications Commission</t>
  </si>
  <si>
    <t>316 US 4</t>
  </si>
  <si>
    <t>Southern S. S. co. v. National Labor Relations Board</t>
  </si>
  <si>
    <t>316 US 31</t>
  </si>
  <si>
    <t>United States, to Use of Noland Co. v. Irwin</t>
  </si>
  <si>
    <t>316 US 23</t>
  </si>
  <si>
    <t>National Industrial Recovery Act; Miller Act</t>
  </si>
  <si>
    <t>Magruder v. Washington, Blatimore &amp; Annapolis Realty Corp.</t>
  </si>
  <si>
    <t>316 US 69</t>
  </si>
  <si>
    <t>Helvering v. Safe Deposit &amp; Trust Co. of Baltimore</t>
  </si>
  <si>
    <t>316 US 56</t>
  </si>
  <si>
    <t>Dissent in Part</t>
  </si>
  <si>
    <t>Gregg Cartage &amp; Storage Co. v. United States</t>
  </si>
  <si>
    <t>316 US 74</t>
  </si>
  <si>
    <t>Motor Carrier Act of 1935</t>
  </si>
  <si>
    <t>Swift &amp; Co. v. United States</t>
  </si>
  <si>
    <t>316 US 216</t>
  </si>
  <si>
    <t xml:space="preserve">Federal Trade Commission v. Raladam Co. </t>
  </si>
  <si>
    <t>316 US 149</t>
  </si>
  <si>
    <t>Consumer Protection</t>
  </si>
  <si>
    <t xml:space="preserve">Milcor Steel Co. v. George A Fuller Co. </t>
  </si>
  <si>
    <t>316 US 143</t>
  </si>
  <si>
    <t>35 USC 111, 112, 162, 253</t>
  </si>
  <si>
    <t>Prudence Realization Corp. v. Geist</t>
  </si>
  <si>
    <t>316 US 89</t>
  </si>
  <si>
    <t>Wilmington Trust Co. v. Helvering</t>
  </si>
  <si>
    <t>316 US 164</t>
  </si>
  <si>
    <t>Helvering v. Credit Alliance Corp.</t>
  </si>
  <si>
    <t>316 US 107</t>
  </si>
  <si>
    <t xml:space="preserve">Goldman v. United States </t>
  </si>
  <si>
    <t>316 US 129</t>
  </si>
  <si>
    <t>Bankruptcy Act; Communications Act of 1934; 4th A</t>
  </si>
  <si>
    <t>Bankruptcy; Criminal Law</t>
  </si>
  <si>
    <t>Stone &amp; Frankfurter</t>
  </si>
  <si>
    <t xml:space="preserve">Goldstein v. United States </t>
  </si>
  <si>
    <t>316 US 114</t>
  </si>
  <si>
    <t>Communications Act of 1934; 4th A</t>
  </si>
  <si>
    <t xml:space="preserve">Mishawaka Rubber &amp; Wollen MFG. Co. v. S. S. Kresge Co. </t>
  </si>
  <si>
    <t>316 US 203</t>
  </si>
  <si>
    <t>Trade-Mark Act of 1905</t>
  </si>
  <si>
    <t>Trademark</t>
  </si>
  <si>
    <t xml:space="preserve">United States v. Citizens Loan &amp; Trust Co. </t>
  </si>
  <si>
    <t>316 US 209</t>
  </si>
  <si>
    <t>World War Veterans Act of 1924, as amended by Act of 1925</t>
  </si>
  <si>
    <t>Seminole Nation v. United States</t>
  </si>
  <si>
    <t>316 US 286</t>
  </si>
  <si>
    <t>Treaty with Creeks and Seminoles Aug. 7, 1856; Treaty with Seminole Indians March 21, 1866</t>
  </si>
  <si>
    <t>316 US 310</t>
  </si>
  <si>
    <t xml:space="preserve">Treaty of March 21, 1866; </t>
  </si>
  <si>
    <t>Indian Lands</t>
  </si>
  <si>
    <t xml:space="preserve">United States v. Masonite Corp. </t>
  </si>
  <si>
    <t>316 US 265</t>
  </si>
  <si>
    <t>Sherman</t>
  </si>
  <si>
    <t xml:space="preserve">Pence v. United States </t>
  </si>
  <si>
    <t>316 US 332</t>
  </si>
  <si>
    <t xml:space="preserve">Reeves v. Beardall </t>
  </si>
  <si>
    <t>316 US 283</t>
  </si>
  <si>
    <t>Judicial Code section 128</t>
  </si>
  <si>
    <t xml:space="preserve">United States v. Univis Lens Co. </t>
  </si>
  <si>
    <t>316 US 241</t>
  </si>
  <si>
    <t>Sherman Act as amended by the Miller-Tydings Act; 35 USC 101, 102, 154, 161</t>
  </si>
  <si>
    <t xml:space="preserve">Sioux Tribe of Indians v. United States </t>
  </si>
  <si>
    <t>316 US 317</t>
  </si>
  <si>
    <t>Treaty with the Sioux Indians April 29, 1868; Act of May 29, 1830</t>
  </si>
  <si>
    <t>Kirschbaum v. Walling (two cases)</t>
  </si>
  <si>
    <t>316 US 517</t>
  </si>
  <si>
    <t>Query v. United States</t>
  </si>
  <si>
    <t>316 US 486</t>
  </si>
  <si>
    <t>4 USC 12 et seq.</t>
  </si>
  <si>
    <t xml:space="preserve">Helvering v. Cement Investors, Inc. </t>
  </si>
  <si>
    <t>316 US 527</t>
  </si>
  <si>
    <t>American Chicle Co. v. United States</t>
  </si>
  <si>
    <t>316 US 450</t>
  </si>
  <si>
    <t>Revenue Acts of 1936 and 1938</t>
  </si>
  <si>
    <t xml:space="preserve">Chrysler Corp. v. United States </t>
  </si>
  <si>
    <t>316 US 556</t>
  </si>
  <si>
    <t xml:space="preserve">Stewart v. United States </t>
  </si>
  <si>
    <t>316 US 354</t>
  </si>
  <si>
    <t>Act of March 3, 1851</t>
  </si>
  <si>
    <t>Magruder v. Supplee</t>
  </si>
  <si>
    <t>316 US 394</t>
  </si>
  <si>
    <t>Brillhart v. Excess Ins. Co. of America</t>
  </si>
  <si>
    <t>316 US 491</t>
  </si>
  <si>
    <t>28 USC 400</t>
  </si>
  <si>
    <t xml:space="preserve">Williams Mfg. Co. v. United Shoe Machinery Corp. </t>
  </si>
  <si>
    <t>316 US 364</t>
  </si>
  <si>
    <t>Columbia Broadcasting System, Inc. v. United States</t>
  </si>
  <si>
    <t>316 US 407</t>
  </si>
  <si>
    <t>Urgent Deficiencies Act; Communications Act of 1934</t>
  </si>
  <si>
    <t>National Broadcasting Co. v. United States</t>
  </si>
  <si>
    <t>316 US 447</t>
  </si>
  <si>
    <t>Overnight Motor Transp. Co. v. Missel</t>
  </si>
  <si>
    <t>316 US 572</t>
  </si>
  <si>
    <t xml:space="preserve">Walling, Adm'r of the Wage and Hour Division, U.S. Department of Labor, v. A. H. Belo Corp. </t>
  </si>
  <si>
    <t>316 US 624</t>
  </si>
  <si>
    <t>Betts v. Brady</t>
  </si>
  <si>
    <t>316 US 455</t>
  </si>
  <si>
    <t>Section 237 of Judicial Code; 6th A</t>
  </si>
  <si>
    <t>Ex Parte Quirin</t>
  </si>
  <si>
    <t>317 US 1</t>
  </si>
  <si>
    <t>Articles of War; 5th A; 6th A</t>
  </si>
  <si>
    <t>War Powers</t>
  </si>
  <si>
    <t>Wickard, Secretary of Agriculture v. Filburn</t>
  </si>
  <si>
    <t>317 US 111</t>
  </si>
  <si>
    <t>Agricultural Adjustment Act of 1938 and the amendment of May 26, 1941 to the Act; Const. art. 1 sec. 8, cl. 3 (Commerce Clause); 5th A</t>
  </si>
  <si>
    <t xml:space="preserve">Commerce Clause </t>
  </si>
  <si>
    <t>Marine Harbor Properties v. Manufacturer's Trust Co.</t>
  </si>
  <si>
    <t>317 US 78</t>
  </si>
  <si>
    <t>Braverman v. United States</t>
  </si>
  <si>
    <t>317 US 49</t>
  </si>
  <si>
    <t xml:space="preserve">§§ 2803, 2810, 2833, 2834, 3253, 3321, 3748(a) of the Internal Revenue Code; §37 of the Criminal Code </t>
  </si>
  <si>
    <t>Helvering, Commissioner of Internal Revenue v. Ohio Leather Co.</t>
  </si>
  <si>
    <t>317 US 102</t>
  </si>
  <si>
    <t>Riggs v. Del Drago</t>
  </si>
  <si>
    <t>317 US 95</t>
  </si>
  <si>
    <t>26 USC 800 et seq.; Supremecy and Uniformity Clauses of Const.</t>
  </si>
  <si>
    <t>Ex parte Kumezo Kawato</t>
  </si>
  <si>
    <t>317 US 69</t>
  </si>
  <si>
    <t>Warren-Bradshaw Drilling Co v. Hall</t>
  </si>
  <si>
    <t>317 US 88</t>
  </si>
  <si>
    <t>State Bank of Hardinsburg v. Brown</t>
  </si>
  <si>
    <t>317 US 135</t>
  </si>
  <si>
    <t>Pfister v. Northern Illinois Finance Corp.</t>
  </si>
  <si>
    <t>317 US 144</t>
  </si>
  <si>
    <t>Helvering, Commissioner of Internal Revenue v. Stuart</t>
  </si>
  <si>
    <t>317 US 154</t>
  </si>
  <si>
    <t>Etelson v. Metropolitan Life Insurance Co.</t>
  </si>
  <si>
    <t>317 US 188</t>
  </si>
  <si>
    <t xml:space="preserve">United Carbon Co. v. Binney &amp; Smith Co. </t>
  </si>
  <si>
    <t>317 US 228</t>
  </si>
  <si>
    <t>35 USC 33</t>
  </si>
  <si>
    <t>Albin v. Cowing Pressure Relieving Joint Co.</t>
  </si>
  <si>
    <t>317 US 211</t>
  </si>
  <si>
    <t>Chandler Act</t>
  </si>
  <si>
    <t xml:space="preserve">Sola Electric Co. v. Jefferson Electric Co. </t>
  </si>
  <si>
    <t>317 US 173</t>
  </si>
  <si>
    <t>Sherman Act and Patent Laws</t>
  </si>
  <si>
    <t>Fisher v. Whiton</t>
  </si>
  <si>
    <t>317 US 217</t>
  </si>
  <si>
    <t>12 USC 63, 64, 191, 192</t>
  </si>
  <si>
    <t>Federal Question</t>
  </si>
  <si>
    <t>Mother Lode Coalition Mines Co. v. Helvering, Commissioner of Internal Revenue</t>
  </si>
  <si>
    <t>317 US 222</t>
  </si>
  <si>
    <t>Mangus v. Miller</t>
  </si>
  <si>
    <t>317 US 178</t>
  </si>
  <si>
    <t>317 US 192</t>
  </si>
  <si>
    <t>18 USC 408(a)</t>
  </si>
  <si>
    <t xml:space="preserve">United States v. Wayne Pump Co. </t>
  </si>
  <si>
    <t>317 US 200</t>
  </si>
  <si>
    <t>Sherman Act and Criminal Appeals Act</t>
  </si>
  <si>
    <t>Antitrust; Criminal</t>
  </si>
  <si>
    <t>Davis v. Department of Labor and Industries of Washington</t>
  </si>
  <si>
    <t>317 US 249</t>
  </si>
  <si>
    <t>Pendergast v. United States</t>
  </si>
  <si>
    <t>317 US 412</t>
  </si>
  <si>
    <t>Judicial Code Section 268; Section 1044 of the Revised States</t>
  </si>
  <si>
    <t>Wragg v. Federal Land Bank of New Orleans</t>
  </si>
  <si>
    <t xml:space="preserve">317 US 325 </t>
  </si>
  <si>
    <t>Marshall, Deputy Commissioner, v. Pletz</t>
  </si>
  <si>
    <t xml:space="preserve">317 US 383 </t>
  </si>
  <si>
    <t>Coryell v. Phipps</t>
  </si>
  <si>
    <t>317 US 406</t>
  </si>
  <si>
    <t>Revised Statutes Section 4283; 46 USC 183.</t>
  </si>
  <si>
    <t>Clyde-Mallory Line v. The Eglantine</t>
  </si>
  <si>
    <t>317 US 395</t>
  </si>
  <si>
    <t>Suits in Admiralty Act</t>
  </si>
  <si>
    <t>Detroit Bank v. United States</t>
  </si>
  <si>
    <t>317 US 329</t>
  </si>
  <si>
    <t>Revenue Act of 1926; Revised Statutes Section 3186, as amended 26 USC Int. Rev. Code 3670-3677</t>
  </si>
  <si>
    <t>Kieselbach v. Commissioner of Internal Revenue</t>
  </si>
  <si>
    <t>317 US 399</t>
  </si>
  <si>
    <t xml:space="preserve">Parker v. Brown </t>
  </si>
  <si>
    <t>317 US 341</t>
  </si>
  <si>
    <t>Sherman Act; Agricultural Marketing Agreement Act</t>
  </si>
  <si>
    <t>American Medical Ass'n v. United States</t>
  </si>
  <si>
    <t>317 US 519</t>
  </si>
  <si>
    <t>Sherman Act; Clayton Act; Norris-LaGuardia Act</t>
  </si>
  <si>
    <t>Walling, Administrator of the Wage and Hour Division, United States Department of Labor v. Jacksonville Paper Co.</t>
  </si>
  <si>
    <t>317 US 564</t>
  </si>
  <si>
    <t xml:space="preserve">Higgins v. Carr Bros. Co. </t>
  </si>
  <si>
    <t>317 US 572</t>
  </si>
  <si>
    <t>Fair Labor Standards Act of 1939</t>
  </si>
  <si>
    <t>Endicott Johnson Corporation v. Perkins, Secretary of Labor</t>
  </si>
  <si>
    <t>317 US 501</t>
  </si>
  <si>
    <t>Walsh-Healey Public Contracts Act</t>
  </si>
  <si>
    <t>Lilly v. Grand Trunk Western R. Co.</t>
  </si>
  <si>
    <t>317 US 481</t>
  </si>
  <si>
    <t>Federal Employers' Liability Act; Boiler Inspection Act</t>
  </si>
  <si>
    <t>Harris v. Zion Savings Bank &amp; Trust Co.</t>
  </si>
  <si>
    <t>317 US 447</t>
  </si>
  <si>
    <t xml:space="preserve">Harrison v. Northern Trust Co. </t>
  </si>
  <si>
    <t>317 US 476</t>
  </si>
  <si>
    <t>Revenue Act of 1926 as amended by the Revenue Act of 1932</t>
  </si>
  <si>
    <t>Spies v. United States</t>
  </si>
  <si>
    <t>317 US 492</t>
  </si>
  <si>
    <t>Tax; Criminal Law</t>
  </si>
  <si>
    <t>Public Utilities Commission of Ohio v. United Fuel Gas Co.</t>
  </si>
  <si>
    <t>317 US 456</t>
  </si>
  <si>
    <t>Natural Gas Act; Commerce Clause</t>
  </si>
  <si>
    <t>Energy; Preemption</t>
  </si>
  <si>
    <t>United States ex rel. Marcus v. Hess</t>
  </si>
  <si>
    <t>317 US 537</t>
  </si>
  <si>
    <t>Revised Statutes section 3490; 18 USC 80, 82-86, 3490-3493; 31 USC 231-234; 5th A</t>
  </si>
  <si>
    <t>Criminal; False Claims</t>
  </si>
  <si>
    <t>United States ex rel. Ostrager v. New Orleans Chapter, Associated General Contractors of America</t>
  </si>
  <si>
    <t>317 US 562</t>
  </si>
  <si>
    <t>Revised Statutes sections 5438, 3490-93; 18 USC 80, 82-86; 31 USC 231-234</t>
  </si>
  <si>
    <t>National Labor Relations Board v. Indiana &amp; Michigan Electric Co.</t>
  </si>
  <si>
    <t>318 US 9</t>
  </si>
  <si>
    <t>United States v. Monia</t>
  </si>
  <si>
    <t>317 US 424</t>
  </si>
  <si>
    <t>Sherman Act; 5th A</t>
  </si>
  <si>
    <t>Terminal R. Ass'n of St. Louis v. Brotherhood of Railroad Trainmen</t>
  </si>
  <si>
    <t>318 US 1</t>
  </si>
  <si>
    <t>Boiler Inspection Act; Safety Appliance Act; Interstate Commerce Act; Railway Labor Act</t>
  </si>
  <si>
    <t>Brady v. Roosevelt Steamship Co.</t>
  </si>
  <si>
    <t>317 US 575</t>
  </si>
  <si>
    <t>Tiller v. Atlantic Coast Line R. Co.</t>
  </si>
  <si>
    <t>318 US 54</t>
  </si>
  <si>
    <t>Securities and Exchange Commission v. Chenery Corporation</t>
  </si>
  <si>
    <t>318 US 80</t>
  </si>
  <si>
    <t xml:space="preserve">Public Utility Holding Company Act of 1935; </t>
  </si>
  <si>
    <t>Ziffrin, Inc. v. United States</t>
  </si>
  <si>
    <t>318 US 73</t>
  </si>
  <si>
    <t>Interstate Commerce Act as amended by the Transportation Act; Motor Carrier Act</t>
  </si>
  <si>
    <t xml:space="preserve">Commerce </t>
  </si>
  <si>
    <t>Palmer v. Hoffman</t>
  </si>
  <si>
    <t>318 US 109</t>
  </si>
  <si>
    <t>28 USC 695</t>
  </si>
  <si>
    <t>Evidence</t>
  </si>
  <si>
    <t>Jerome v. United States</t>
  </si>
  <si>
    <t>318 US 101</t>
  </si>
  <si>
    <t>12 USC 588(b)</t>
  </si>
  <si>
    <t>O'Donnell v. Great Lakes Dredge &amp; Dock Co.</t>
  </si>
  <si>
    <t>318 US 36</t>
  </si>
  <si>
    <t>Overstreet v. North Shore Corporation</t>
  </si>
  <si>
    <t>318 US 125</t>
  </si>
  <si>
    <t>C.J. Hendry Co. v. Moore</t>
  </si>
  <si>
    <t>318 US 133</t>
  </si>
  <si>
    <t>Section 9 of the Judiciary Act of 1789, 28 USC 41(3)</t>
  </si>
  <si>
    <t>Reconstruction Finance Corporation v. Bankers Trust Co.</t>
  </si>
  <si>
    <t>318 US 163</t>
  </si>
  <si>
    <t>Bankruptcy Act; 5th A</t>
  </si>
  <si>
    <t>United States v. Oklahoma Gas &amp; Electric Co.</t>
  </si>
  <si>
    <t>318 US 206</t>
  </si>
  <si>
    <t>25 USC 311; 43 USC 961</t>
  </si>
  <si>
    <t>Robinette v. Helvering, Commissioner of Internal Revenue</t>
  </si>
  <si>
    <t>318 US 184</t>
  </si>
  <si>
    <t>Smith v. Shaughnessy, Collector of Internal Revenue</t>
  </si>
  <si>
    <t>318 US 176</t>
  </si>
  <si>
    <t>Viereck v. United States</t>
  </si>
  <si>
    <t>318 US 236</t>
  </si>
  <si>
    <t>Foreign Agents Registration Act, 22 USC 611 et seq.</t>
  </si>
  <si>
    <t>Helvering, Commissioner of Internal Revenue v. Sabine Transp. Co.</t>
  </si>
  <si>
    <t>318 US 306</t>
  </si>
  <si>
    <t>Revenue Act of 1936; Revenue Act of 1938</t>
  </si>
  <si>
    <t>Clearfield Trust Co. v. United States</t>
  </si>
  <si>
    <t>318 US 363</t>
  </si>
  <si>
    <t xml:space="preserve">28 USC 41; Federal Emergency Relief Act of 1935; </t>
  </si>
  <si>
    <t>Federalism; Banking</t>
  </si>
  <si>
    <t xml:space="preserve">Helvering, Commissioner of Internal Revenue v. American Dental Co. </t>
  </si>
  <si>
    <t>318 US 322</t>
  </si>
  <si>
    <t>Revenue Act of 1936; Revenue Act of 1942</t>
  </si>
  <si>
    <t>Maricopa County, Ariz. v. Valley Nat. Bank of Phoenix</t>
  </si>
  <si>
    <t>318 US 357</t>
  </si>
  <si>
    <t>12 USC 51; 5th A; 10th A</t>
  </si>
  <si>
    <t>Federal Security Adm'r v. Quaker Oats co.</t>
  </si>
  <si>
    <t>318 US 218</t>
  </si>
  <si>
    <t>Federal Food, Drug, and Cosmetic Act</t>
  </si>
  <si>
    <t>Food and Drug</t>
  </si>
  <si>
    <t>Anderson v. United States</t>
  </si>
  <si>
    <t>318 US 350</t>
  </si>
  <si>
    <t>18 USC 82, 88.</t>
  </si>
  <si>
    <t xml:space="preserve">Criminal </t>
  </si>
  <si>
    <t>Helvering, Commissioner of Internal Revenue v. Griffiths</t>
  </si>
  <si>
    <t>318 US 371</t>
  </si>
  <si>
    <t>26 USC Int.Rev.Code 22(a), 115(f); Numerous different Revenue Acts</t>
  </si>
  <si>
    <t>Choctaw Nation of Indians v. United States</t>
  </si>
  <si>
    <t>318 US 423</t>
  </si>
  <si>
    <t>Treaty of April 28, 1866; various Acts governing Chicasaw Nation's interest in lands</t>
  </si>
  <si>
    <t>Corn Exchange National Bank &amp; Trust Co., Philadelphia v. Klauder</t>
  </si>
  <si>
    <t>318 US 434</t>
  </si>
  <si>
    <t>Bankruptcy Act as amended by the Chandler Act</t>
  </si>
  <si>
    <t>In re John M. Russell, Inc.</t>
  </si>
  <si>
    <t>318 US 515</t>
  </si>
  <si>
    <t>Ecker v. Western Pacific R.R. Corporation</t>
  </si>
  <si>
    <t>318 US 448</t>
  </si>
  <si>
    <t xml:space="preserve">Group of Institutional Investors v. Chicago, M. St. P. &amp; P.R. Co. </t>
  </si>
  <si>
    <t>318 US 523</t>
  </si>
  <si>
    <t>Fred Fisher Music Co. v. M. Witmark &amp; Sons</t>
  </si>
  <si>
    <t>318 US 643</t>
  </si>
  <si>
    <t>Myers v. Matley</t>
  </si>
  <si>
    <t>318 US 622</t>
  </si>
  <si>
    <t>318 US 629</t>
  </si>
  <si>
    <t>Treaties of 1866; Act of Feb. 28, 1902; Act of July 4, 1884; Act of April 26, 1906</t>
  </si>
  <si>
    <t>Helvering, Commissioner of Internal Revenue v. Sprouse</t>
  </si>
  <si>
    <t>318 US 604</t>
  </si>
  <si>
    <t>Ex parte Republic of Peru</t>
  </si>
  <si>
    <t>318 US 578</t>
  </si>
  <si>
    <t>28 USC 342, 377, 451</t>
  </si>
  <si>
    <t>Fidelity Assur. Ass'n v. Sims</t>
  </si>
  <si>
    <t>318 US 608</t>
  </si>
  <si>
    <t>De Zon v. American President Lines, Limited</t>
  </si>
  <si>
    <t>318 US 660</t>
  </si>
  <si>
    <t>Illinois Commerc Commission v. Thomson</t>
  </si>
  <si>
    <t>318 US 675</t>
  </si>
  <si>
    <t>Interstate Commerce Act; Bankruptcy Act</t>
  </si>
  <si>
    <t>Helvering, Commissioner of Internal Revenue v. Chicago Stock Yards Co.</t>
  </si>
  <si>
    <t>318 US 693</t>
  </si>
  <si>
    <t>Revenue Acts of 1928 and 1932</t>
  </si>
  <si>
    <t>Douglas v. City of Jeannette</t>
  </si>
  <si>
    <t>319 US 157</t>
  </si>
  <si>
    <t>Civil Rights Act of 1871; 1st A; 14th A</t>
  </si>
  <si>
    <t>Detroit Edison Co. v. Commissioner of Internal Revenue</t>
  </si>
  <si>
    <t>319 US 98</t>
  </si>
  <si>
    <t>National Labor Relations Board v. Southern Bell Telephone &amp; Telegraph Co.</t>
  </si>
  <si>
    <t>319 US 50</t>
  </si>
  <si>
    <t xml:space="preserve">United States v. Lepowitch </t>
  </si>
  <si>
    <t>318 US 702</t>
  </si>
  <si>
    <t>18 USC 76</t>
  </si>
  <si>
    <t>Southland Gasoline Co. v. Bayley</t>
  </si>
  <si>
    <t>319 US 44</t>
  </si>
  <si>
    <t>Board of County Com'rs of Creek County v. Seber</t>
  </si>
  <si>
    <t>318 US 705</t>
  </si>
  <si>
    <t>Act of June 20, 1936; Act of May 19, 1937</t>
  </si>
  <si>
    <t>Rutledge</t>
  </si>
  <si>
    <t>Roche, United States District Judge v. Evaporated Milk Ass'n</t>
  </si>
  <si>
    <t xml:space="preserve">319 US 21 </t>
  </si>
  <si>
    <t>Various Provisions of the Judicial Code, 28 USC 225, 421, 879, 1651; Sherman Act</t>
  </si>
  <si>
    <t>Noble v. United States</t>
  </si>
  <si>
    <t>319 US 88</t>
  </si>
  <si>
    <t>Motor Carrier Act of 1935; Interstate Commerce Act</t>
  </si>
  <si>
    <t>Jersey Central Power &amp; Light Co. v. Federal Power Commission</t>
  </si>
  <si>
    <t>319 US 61</t>
  </si>
  <si>
    <t>L. T. Barringer &amp; Co. v. United States</t>
  </si>
  <si>
    <t>319 US 1, 729</t>
  </si>
  <si>
    <t>319 US 190</t>
  </si>
  <si>
    <t>Lockerty v. Phillips</t>
  </si>
  <si>
    <t>319 US 182</t>
  </si>
  <si>
    <t>Emergency Price Control Act; Art. III</t>
  </si>
  <si>
    <t xml:space="preserve">Federal Communications Commission v. National Broadcasting Co. </t>
  </si>
  <si>
    <t>319 US 239</t>
  </si>
  <si>
    <t>United States v. Powelson</t>
  </si>
  <si>
    <t>319 US 266</t>
  </si>
  <si>
    <t>Tennessee Valley Authority Act of 1933; 5th A; 14th A</t>
  </si>
  <si>
    <t>Standard Dredging Corporation v. Murphy</t>
  </si>
  <si>
    <t>319 US 306</t>
  </si>
  <si>
    <t>Federal Social Security Act, Federal Unemployment Tax Act; Art. III</t>
  </si>
  <si>
    <t>Great Lakes Dredge &amp; Dock Co. v. Huffman</t>
  </si>
  <si>
    <t>319 US 293</t>
  </si>
  <si>
    <t>Federal Social Security Act; 28 USC 41</t>
  </si>
  <si>
    <t>Galloway v. United States</t>
  </si>
  <si>
    <t>319 US 372</t>
  </si>
  <si>
    <t>War Risk Insurance Acts; World War Veteran's Act; 7th A</t>
  </si>
  <si>
    <t>Adams v. United States</t>
  </si>
  <si>
    <t>319 US 312</t>
  </si>
  <si>
    <t>40 USC 255</t>
  </si>
  <si>
    <t>Criminal; Federal Jurisdiction</t>
  </si>
  <si>
    <t>Toyosaburo Korematsu v. United States</t>
  </si>
  <si>
    <t>319 US 432</t>
  </si>
  <si>
    <t>18 USC 97a; various provisions of the judicial code</t>
  </si>
  <si>
    <t>Mayo v. United States</t>
  </si>
  <si>
    <t>319 US 441</t>
  </si>
  <si>
    <t>Soil Conservation and Domestic Allotment Act; Art. 6</t>
  </si>
  <si>
    <t>Freeman v. Bee Machine Co.</t>
  </si>
  <si>
    <t>319 US 448</t>
  </si>
  <si>
    <t xml:space="preserve">Clayton Act; 28 USC 1441, 1445-1448 </t>
  </si>
  <si>
    <t>Federal Jurisdiction</t>
  </si>
  <si>
    <t xml:space="preserve">Bartchy v. United States </t>
  </si>
  <si>
    <t>319 US 484</t>
  </si>
  <si>
    <t>Selective Training and Service Act of 1940</t>
  </si>
  <si>
    <t>Interstate Commerce Commission v. Columbus &amp; Greenville Ry. Co.</t>
  </si>
  <si>
    <t>319 US 551</t>
  </si>
  <si>
    <t>Virginia Electric &amp; Power Co. v. National Labor Relations Board</t>
  </si>
  <si>
    <t>319 US 533</t>
  </si>
  <si>
    <t>Boone v. Lightner</t>
  </si>
  <si>
    <t>319 US 561</t>
  </si>
  <si>
    <t>Soldiers' and Sailors Civil Relief Act of 1940</t>
  </si>
  <si>
    <t>United States v. Johnson</t>
  </si>
  <si>
    <t>319 US 503</t>
  </si>
  <si>
    <t>Various provisions of the Judicial Code and Criminal Code</t>
  </si>
  <si>
    <t xml:space="preserve">Judicial Code; Criminal </t>
  </si>
  <si>
    <t>Tot v. United States</t>
  </si>
  <si>
    <t>319 US 463</t>
  </si>
  <si>
    <t>Federal Firearms Act; 5th A; 14th A</t>
  </si>
  <si>
    <t>McLeod v. Threlkeld</t>
  </si>
  <si>
    <t>319 US 491</t>
  </si>
  <si>
    <t>Mahnomen County, Minn. V. United States</t>
  </si>
  <si>
    <t>319 US 474</t>
  </si>
  <si>
    <t>25 USC 348; Act of Jan. 14, 1889; Act of June 21, 1906</t>
  </si>
  <si>
    <t>Tax; Indian Affairs</t>
  </si>
  <si>
    <t>Virginian Hotel Corporation of Lynchburg v. Helvering, Commissioner of Internal Revenue</t>
  </si>
  <si>
    <t>319 US 523</t>
  </si>
  <si>
    <t>26 U.S.C. (I.R.C. 1939) 23(a)(1), (n), 113(a), (b)(1)(B), 114; Revenue Act of 1932</t>
  </si>
  <si>
    <t>Direct Sales Co. v. United States</t>
  </si>
  <si>
    <t>319 US 703</t>
  </si>
  <si>
    <t xml:space="preserve">Owens v. Union Pac. R. Co. </t>
  </si>
  <si>
    <t>319 US 715</t>
  </si>
  <si>
    <t>United States v. Belt</t>
  </si>
  <si>
    <t>319 US 521</t>
  </si>
  <si>
    <t>28 USC 345</t>
  </si>
  <si>
    <t>Interstate Transit Lines v. Commissioner of Internal Revenue</t>
  </si>
  <si>
    <t>319 US 590</t>
  </si>
  <si>
    <t>Oklahoma Tax Commission v. United States</t>
  </si>
  <si>
    <t>319 US 598</t>
  </si>
  <si>
    <t>Act of Jan. 27, 1933; Act of April 26, 1906</t>
  </si>
  <si>
    <t>Indian Affairs; Tax; Preemption</t>
  </si>
  <si>
    <t>Interstate Commerce Commission v. Inland Waterways Corporation</t>
  </si>
  <si>
    <t>319 US 671</t>
  </si>
  <si>
    <t>Schneiderman v. United States</t>
  </si>
  <si>
    <t>320 US 118</t>
  </si>
  <si>
    <t>Naturalization Act of 1906; Nationality Act of 1940</t>
  </si>
  <si>
    <t>Kiyoshi Hirabayashi v. United States</t>
  </si>
  <si>
    <t>320 US 81</t>
  </si>
  <si>
    <t>18 US 1383; Art. 1, 2; 5th A; 14th A; Executive Order 9066</t>
  </si>
  <si>
    <t>War Powers; Criminal</t>
  </si>
  <si>
    <t>Marconi Wireless Telegraph Co. of America v. United States</t>
  </si>
  <si>
    <t>320 US 1</t>
  </si>
  <si>
    <t>35 USC 68</t>
  </si>
  <si>
    <t>Carter v. Kubler</t>
  </si>
  <si>
    <t>320 US 243</t>
  </si>
  <si>
    <t>Bell v. Preferred Life Assur. Soc. of Mongomery Ala.</t>
  </si>
  <si>
    <t>320 US 238</t>
  </si>
  <si>
    <t>28 USC 41, 80</t>
  </si>
  <si>
    <t>Consumers Import Co. v. Kabushiki Kaisha Kawasaki</t>
  </si>
  <si>
    <t>320 US 249</t>
  </si>
  <si>
    <t>46 USC 182, 186</t>
  </si>
  <si>
    <t>Switchmen's Union of North America v. National Mediation Board</t>
  </si>
  <si>
    <t>320 US 297</t>
  </si>
  <si>
    <t>Merchants nat. Bank of Boston v. Commissioner of Internal Revenue</t>
  </si>
  <si>
    <t>320 US 256</t>
  </si>
  <si>
    <t>Roberts v. United States</t>
  </si>
  <si>
    <t>320 US 264</t>
  </si>
  <si>
    <t>Probation Act</t>
  </si>
  <si>
    <t>Securities and Exchange Commission v. C.M. Joiner Leasing Corporation</t>
  </si>
  <si>
    <t>320 US 344</t>
  </si>
  <si>
    <t xml:space="preserve">Midstate Horticultural Co. v. Pennsylvania R. Co. </t>
  </si>
  <si>
    <t>320 US 356</t>
  </si>
  <si>
    <t>United States v. Dotterweich</t>
  </si>
  <si>
    <t>320 US 277</t>
  </si>
  <si>
    <t>Criminal Law; Food &amp; Drug</t>
  </si>
  <si>
    <t>General Committee of Adjustment of Brotherhood of Locomotive Engineers for Pacific Lines of Southern Pac. Co. v. Southern Pac. Co.; General Grivance Committee of rotherhood of Locomotive Firemen and Enginemen v. General Brotherhood of Locomotive Engineers for Pacific Lines of Southern Pac. Co.</t>
  </si>
  <si>
    <t>320 US 338</t>
  </si>
  <si>
    <t>General Committee of Adjustment of Brotherhood of Locomotive Engineers for Missouri-Kansas-Texas R. R. v. Missouri-Kansas-Texas R. Co.</t>
  </si>
  <si>
    <t>320 US 323</t>
  </si>
  <si>
    <t>Interstate Commerce Commission v. Hoboken Manufacturers' R. Co.</t>
  </si>
  <si>
    <t>320 US 368</t>
  </si>
  <si>
    <t>Interstate Commerce Act; (potentially Judicial Code - check)</t>
  </si>
  <si>
    <t>Crescent Express Lines v. United States</t>
  </si>
  <si>
    <t>320 US 401</t>
  </si>
  <si>
    <t>Rogers' Estate v. Helvering</t>
  </si>
  <si>
    <t>320 US 410</t>
  </si>
  <si>
    <t>Revenue Acts of 1926 and 1932</t>
  </si>
  <si>
    <t>Commissioner of Internal Revenue v. Gooch Milling and Elevator Company</t>
  </si>
  <si>
    <t>320 US 418</t>
  </si>
  <si>
    <t>26 USC Int. Rev. Code 272, 322, 1100</t>
  </si>
  <si>
    <t>Magnolia Petroleum Co. v. Hunt</t>
  </si>
  <si>
    <t>320 US 430</t>
  </si>
  <si>
    <t>28 USC 687</t>
  </si>
  <si>
    <t>Colgate-Palmolive-Peet Co. v. United States</t>
  </si>
  <si>
    <t>320 US 422</t>
  </si>
  <si>
    <t>Brady v. Southern Ry. Co.</t>
  </si>
  <si>
    <t>320 US 476</t>
  </si>
  <si>
    <t>Dobson v. Commissioner of Internal Revenue</t>
  </si>
  <si>
    <t>320 US 489</t>
  </si>
  <si>
    <t>Commissioner of Internal Revenue v. Heininger</t>
  </si>
  <si>
    <t>320 US 467</t>
  </si>
  <si>
    <t xml:space="preserve">Federal Power Commission v. Hope Natural Gas Co. </t>
  </si>
  <si>
    <t>320 US 591</t>
  </si>
  <si>
    <t>Natural Gas Ac</t>
  </si>
  <si>
    <t>Black and Murphy</t>
  </si>
  <si>
    <t>United States v. Laudani</t>
  </si>
  <si>
    <t>320 US 543</t>
  </si>
  <si>
    <t>Kick-Back Racket Act, 40 USC 276(b)</t>
  </si>
  <si>
    <t>Labor; Criminal Law</t>
  </si>
  <si>
    <t>United States v. Gaskin</t>
  </si>
  <si>
    <t>320 US 527</t>
  </si>
  <si>
    <t>18 USC 1581</t>
  </si>
  <si>
    <t>Walton v. Southern Package Corporation</t>
  </si>
  <si>
    <t>320 US 540</t>
  </si>
  <si>
    <t xml:space="preserve">Illinois Steel Co. v. Baltimore &amp; O. R. Co. </t>
  </si>
  <si>
    <t>320 US 508</t>
  </si>
  <si>
    <t>City of Yonkers v. United States</t>
  </si>
  <si>
    <t>320 US 685</t>
  </si>
  <si>
    <t>United States v. Myers (5 cases)</t>
  </si>
  <si>
    <t>320 US 561</t>
  </si>
  <si>
    <t>18 USC 1914; 19 USC 267; 19 USC 1401, 1450, 1451</t>
  </si>
  <si>
    <t>Falbo v. United States</t>
  </si>
  <si>
    <t>320 US 549</t>
  </si>
  <si>
    <t>War Administration; Criminal</t>
  </si>
  <si>
    <t>State of California v. United States (two cases)</t>
  </si>
  <si>
    <t>320 US 577</t>
  </si>
  <si>
    <t>United States v. Hark</t>
  </si>
  <si>
    <t>320 US 531</t>
  </si>
  <si>
    <t>Emergency Price Control Act; Criminal Appeals Act, 18 USC 682</t>
  </si>
  <si>
    <t>Commerce; Criminal</t>
  </si>
  <si>
    <t>Dixie Pine Products Co. v. Commissioner of Internal Revenue</t>
  </si>
  <si>
    <t>320 US 516</t>
  </si>
  <si>
    <t>McClean Trucking Co. v. United States</t>
  </si>
  <si>
    <t>321 US 67</t>
  </si>
  <si>
    <t>Interstate Commerce Act; Sherman Act</t>
  </si>
  <si>
    <t>Commerce; Antitrust</t>
  </si>
  <si>
    <t>Thomson v. United States</t>
  </si>
  <si>
    <t>321 US 19</t>
  </si>
  <si>
    <t xml:space="preserve">Tennant v. Peopria &amp; P. U. Ry. Co. </t>
  </si>
  <si>
    <t>321 US 29</t>
  </si>
  <si>
    <t xml:space="preserve">Brotherhood of Railroad Trainment, Enterprise Lodge, No. 27, et al. v. Toledo, P. &amp; W. R. R. </t>
  </si>
  <si>
    <t>321 US 50</t>
  </si>
  <si>
    <t>Norris-Laguardia Act; Railway Labor Act</t>
  </si>
  <si>
    <t>Northwestern Electric Co. v. Federal Power Commission</t>
  </si>
  <si>
    <t>321 US 119</t>
  </si>
  <si>
    <t>B. F. Goodrich Co. v. United States</t>
  </si>
  <si>
    <t>321 US 126</t>
  </si>
  <si>
    <t>Tax; Agriculture</t>
  </si>
  <si>
    <t>Davies Warehouse Co. v. Bowles, Price Administrator</t>
  </si>
  <si>
    <t>321 US 144</t>
  </si>
  <si>
    <t>Emergency Price Control Act of 1942</t>
  </si>
  <si>
    <t>Commerce; War Administration</t>
  </si>
  <si>
    <t>Brown v. Gerdes</t>
  </si>
  <si>
    <t>321 US 178</t>
  </si>
  <si>
    <t>Dobson v. Commissioner of Internal Revenue (two cases)</t>
  </si>
  <si>
    <t>321 US 231</t>
  </si>
  <si>
    <t>26 USC 117</t>
  </si>
  <si>
    <t>R. Simpson &amp; Co. v. Commissioner of Internal Revenue</t>
  </si>
  <si>
    <t>321 US 225</t>
  </si>
  <si>
    <t>26 USC 1140</t>
  </si>
  <si>
    <t xml:space="preserve">Eastern-Central Motor Carriers Ass'n v. Untied States </t>
  </si>
  <si>
    <t>321 US 194</t>
  </si>
  <si>
    <t>Commissioner of Internal Revenue v. Lane-Wells Co.</t>
  </si>
  <si>
    <t>321 US 219</t>
  </si>
  <si>
    <t>Revenue Acts of 1934 and 1935</t>
  </si>
  <si>
    <t xml:space="preserve">Anderson v. Abbott </t>
  </si>
  <si>
    <t>321 US 349</t>
  </si>
  <si>
    <t>Federal Reserve Act section 23</t>
  </si>
  <si>
    <t xml:space="preserve">Flournoy, Sheriff and Ex Officio Tax Collector v. Wiener </t>
  </si>
  <si>
    <t>321 US 253</t>
  </si>
  <si>
    <t>Revenue Act of 1942</t>
  </si>
  <si>
    <t>Stark v. Wickard</t>
  </si>
  <si>
    <t>321 US 288</t>
  </si>
  <si>
    <t>Agricultural Marketing Agreement Act of 1937;</t>
  </si>
  <si>
    <t>J. I. Case Co. v. National Labor Relations Board</t>
  </si>
  <si>
    <t>321 US 332</t>
  </si>
  <si>
    <t xml:space="preserve">Order of Railroad Telegraphers v. Railway Express Agency, Inc. </t>
  </si>
  <si>
    <t>321 US 342</t>
  </si>
  <si>
    <t>Hecht Co. v. Bowles, Price Administrator</t>
  </si>
  <si>
    <t>321 US 321</t>
  </si>
  <si>
    <t>Emergency Price Control Act</t>
  </si>
  <si>
    <t xml:space="preserve">Security Flour Mills Co. v. Commissioner of Internal Revenue </t>
  </si>
  <si>
    <t>321 US 281</t>
  </si>
  <si>
    <t>Anderson Nat. Bank v. Luckett</t>
  </si>
  <si>
    <t>321 US 233</t>
  </si>
  <si>
    <t>12 USC 24; 14th A</t>
  </si>
  <si>
    <t xml:space="preserve">Johnson v. Yellow Cab Transit Co. </t>
  </si>
  <si>
    <t>321 US 383</t>
  </si>
  <si>
    <t>28 USC 371; Act of Feb. 2, 1901</t>
  </si>
  <si>
    <t>Bowles, Administrator, Office of Price Administration v. Willingham</t>
  </si>
  <si>
    <t>321 US 503</t>
  </si>
  <si>
    <t>Emergency Price Control Act; section 265 of Judicial Code</t>
  </si>
  <si>
    <t>Commerce; War Administration; Judicial Code</t>
  </si>
  <si>
    <t>Yakus v. United States</t>
  </si>
  <si>
    <t>321 US 414</t>
  </si>
  <si>
    <t>Emergency Price Control Act as ameneded by the Inflation Control Act of Oct. 2</t>
  </si>
  <si>
    <t>Tennessee Coal, Iron &amp; R. Co. v. Muscoda Local No. 123 (3 cases)</t>
  </si>
  <si>
    <t>321 US 590</t>
  </si>
  <si>
    <t>United States v. Seattle-First Nat. Bank</t>
  </si>
  <si>
    <t>321 US 583</t>
  </si>
  <si>
    <t>Revenue Act of 1926; National Banking Act</t>
  </si>
  <si>
    <t>Equitable Life Assur. Soc. Of Untied States v. Commissioner of Internal Revenue</t>
  </si>
  <si>
    <t>321 US 560</t>
  </si>
  <si>
    <t xml:space="preserve">Vinson v. Washington Gas Light Co. </t>
  </si>
  <si>
    <t>321 US 489</t>
  </si>
  <si>
    <t>War Administration; Commerce</t>
  </si>
  <si>
    <t>Billings v. Truesdell, Major General, United States Army</t>
  </si>
  <si>
    <t>321 US 542</t>
  </si>
  <si>
    <t xml:space="preserve">Norton v. Warner Co. </t>
  </si>
  <si>
    <t>321 US 565</t>
  </si>
  <si>
    <t>Federal Longshoremen's and Harbor Workers' Compensation Act</t>
  </si>
  <si>
    <t xml:space="preserve">United States v. Wabash R. Co. </t>
  </si>
  <si>
    <t>321 US 403</t>
  </si>
  <si>
    <t>Cornell Steamboat Co. v. United States</t>
  </si>
  <si>
    <t>321 US 634</t>
  </si>
  <si>
    <t xml:space="preserve">Interstate Commerce Act </t>
  </si>
  <si>
    <t>Boston Tow Boat Co. v. United States</t>
  </si>
  <si>
    <t>321 US 632</t>
  </si>
  <si>
    <t>United States v. Bausch &amp; Lomb Optical Co. (two cases)</t>
  </si>
  <si>
    <t>321 US 707</t>
  </si>
  <si>
    <t>Franks Bros. Co. v. National Labor Relations Board</t>
  </si>
  <si>
    <t>321 US 702</t>
  </si>
  <si>
    <t xml:space="preserve">Walling, Adminstrator of Wage and Hour Division, U.S. Department of Labor, v. James V. Reuter, Inc. </t>
  </si>
  <si>
    <t>321 US 671</t>
  </si>
  <si>
    <t>Medo Photo Supply Corporation v. National Labor Relations Board</t>
  </si>
  <si>
    <t>321 US 678</t>
  </si>
  <si>
    <t>Chicago, St. P., M &amp; O. Ry. Co. v. United States</t>
  </si>
  <si>
    <t>322 US 1</t>
  </si>
  <si>
    <t>National Labor Relations Board v. Hearst Publications, Inc. (two cases)</t>
  </si>
  <si>
    <t>322 US 111</t>
  </si>
  <si>
    <t xml:space="preserve">The Anaconda v. American Sugar Refining Co. </t>
  </si>
  <si>
    <t>322 US 42</t>
  </si>
  <si>
    <t>United States v. Ballard</t>
  </si>
  <si>
    <t>322 US 78</t>
  </si>
  <si>
    <t>18 USC 88, 338</t>
  </si>
  <si>
    <t xml:space="preserve">Clifford F. MacEvoy Co. v. United States, for Use and Benefit of Calvin Tomkins Co. </t>
  </si>
  <si>
    <t>322 US 102</t>
  </si>
  <si>
    <t>Government Contracting</t>
  </si>
  <si>
    <t xml:space="preserve">United States v. Marshall Transport Co. </t>
  </si>
  <si>
    <t>322 US 31</t>
  </si>
  <si>
    <t xml:space="preserve">Union Brokerage Co. v. Jensen </t>
  </si>
  <si>
    <t>322 US 202</t>
  </si>
  <si>
    <t>Tariff Act of 1930; Commerce Clause</t>
  </si>
  <si>
    <t>United States v. Hellard</t>
  </si>
  <si>
    <t>322 US 363</t>
  </si>
  <si>
    <t>Act of June 14, 1918; Act of April 12, 1926</t>
  </si>
  <si>
    <t>Public Lands; Indian Affairs</t>
  </si>
  <si>
    <t>Douglas v. Commissioner of Internal Revenue (four cases)</t>
  </si>
  <si>
    <t>322 US 275</t>
  </si>
  <si>
    <t>Mortensen v. United States</t>
  </si>
  <si>
    <t>322 US 369</t>
  </si>
  <si>
    <t>White Slave Traffic Act</t>
  </si>
  <si>
    <t>Feldman v. United States</t>
  </si>
  <si>
    <t>322 US 487</t>
  </si>
  <si>
    <t>18 USC 1341; 4th A; 5th A</t>
  </si>
  <si>
    <t>Arenas v. United States</t>
  </si>
  <si>
    <t>322 US 419</t>
  </si>
  <si>
    <t>25 USC 331, 345; Act of Jan. 12, 1891; Act of June 25, 1910; Act of March 2, 1917</t>
  </si>
  <si>
    <t>L. P. Steuart &amp; Bro. Inc. v. Bowles,Administrator, Office of Price Administration</t>
  </si>
  <si>
    <t>322 US 398</t>
  </si>
  <si>
    <t>Second War Powers Act; Emergency Price Control Act</t>
  </si>
  <si>
    <t>United States v. Saylor</t>
  </si>
  <si>
    <t>322 US 385</t>
  </si>
  <si>
    <t>18 USC 51</t>
  </si>
  <si>
    <t>Wisconsin Gas &amp; Electric Co. v. United States</t>
  </si>
  <si>
    <t>322 US 526</t>
  </si>
  <si>
    <t xml:space="preserve">Mario Mercado E Hijos v. Commins </t>
  </si>
  <si>
    <t>322 US 465</t>
  </si>
  <si>
    <t>De Castro v. Board of Com'rs of San Juan</t>
  </si>
  <si>
    <t>322 US 451</t>
  </si>
  <si>
    <t>Judicial Code Section 128</t>
  </si>
  <si>
    <t xml:space="preserve">Interstate Commerce Commission v. Jersey City </t>
  </si>
  <si>
    <t>322 US 503</t>
  </si>
  <si>
    <t>Emergency Price Control Act; Inflation Control Act of 1942</t>
  </si>
  <si>
    <t xml:space="preserve">United States v. South-Eastern Underwriters Ass'n </t>
  </si>
  <si>
    <t>322 US 533</t>
  </si>
  <si>
    <t>Sherman Act; Commerce Clause</t>
  </si>
  <si>
    <t>Polish nat. Alliance of the United States of North America v. National Labor Relations Board</t>
  </si>
  <si>
    <t>322 US 643</t>
  </si>
  <si>
    <t>National Labor Relations Act; Commerce Clause</t>
  </si>
  <si>
    <t xml:space="preserve">Addison v. Holly Hill Fruit Products, Inc. </t>
  </si>
  <si>
    <t>322 US 607</t>
  </si>
  <si>
    <t>Hartzel v. United States</t>
  </si>
  <si>
    <t>322 US 680</t>
  </si>
  <si>
    <t>Espionage Act of 1917</t>
  </si>
  <si>
    <t>Baumgartner v. United States</t>
  </si>
  <si>
    <t>322 US 665</t>
  </si>
  <si>
    <t>Nationality Act of 1940</t>
  </si>
  <si>
    <t>Carolene Products Co. v. United States</t>
  </si>
  <si>
    <t>323 US 18</t>
  </si>
  <si>
    <t>Filled Milk Act; 14th A</t>
  </si>
  <si>
    <t>Walling, Administrator of the Wage and Hour Division, United States Department of Labor v. Helmerich &amp; Payne, Inc.</t>
  </si>
  <si>
    <t>323 US 37</t>
  </si>
  <si>
    <t>Pope v. United States</t>
  </si>
  <si>
    <t>323 US 1</t>
  </si>
  <si>
    <t>Act of Feb. 27, 1942; Commerce Clause; Art. III, section 2, cl. 2</t>
  </si>
  <si>
    <t>Jurisdiction</t>
  </si>
  <si>
    <t>McDonald v. Commissioner of Internal Revenue</t>
  </si>
  <si>
    <t>323 US 57</t>
  </si>
  <si>
    <t>26 USC (I.R.C. 1939) 23, 24, 48</t>
  </si>
  <si>
    <t>Commissioner of Internal Revenue v. Harmon</t>
  </si>
  <si>
    <t>323 US 44</t>
  </si>
  <si>
    <t>26 USC (I.R.C. 1954) 1</t>
  </si>
  <si>
    <t>United States v. Standard Rice</t>
  </si>
  <si>
    <t>323 US 106</t>
  </si>
  <si>
    <t>Agriculture; Commerce</t>
  </si>
  <si>
    <t>Kann v. United States</t>
  </si>
  <si>
    <t>323 US 88</t>
  </si>
  <si>
    <t>18 USC 338</t>
  </si>
  <si>
    <t>Skidmore v. Swift &amp; Co.</t>
  </si>
  <si>
    <t>323 US 134</t>
  </si>
  <si>
    <t>Armour &amp; Co. v. Wantock</t>
  </si>
  <si>
    <t>323 US 126</t>
  </si>
  <si>
    <t>Commissioner of Internal Revenue v. Scottish American Inv. Co.</t>
  </si>
  <si>
    <t>323 US 119</t>
  </si>
  <si>
    <t>26 USC (I.R.C. 1954) 7482</t>
  </si>
  <si>
    <t>Claridge Apartment Co. v. Commissioner of Internal Revenue</t>
  </si>
  <si>
    <t>323 US 141</t>
  </si>
  <si>
    <t>Revenue Act of 1934; Bankruptcy Act</t>
  </si>
  <si>
    <t>Tax; Bankruptcy</t>
  </si>
  <si>
    <t>Toyasaburo Korematsu v. United States</t>
  </si>
  <si>
    <t>323 US 214</t>
  </si>
  <si>
    <t>Act of March 21, 1942; 14th A</t>
  </si>
  <si>
    <t>Ex parte Mitsuye Endo</t>
  </si>
  <si>
    <t>323 US 283</t>
  </si>
  <si>
    <t xml:space="preserve">Order of Railway Conductors of America v. Pennsylvania R. Co. </t>
  </si>
  <si>
    <t>323 US 166</t>
  </si>
  <si>
    <t xml:space="preserve">Steele v. Louisville &amp; N. R. Co. </t>
  </si>
  <si>
    <t>323 US 192</t>
  </si>
  <si>
    <t>Tunstall v. Brotherhood of Locomotive Firemen and Enginemen, Ocean Lodge No. 76</t>
  </si>
  <si>
    <t>323 US 210</t>
  </si>
  <si>
    <t>Wallace Corp. v. National Labor Relations Board</t>
  </si>
  <si>
    <t>323 US 248</t>
  </si>
  <si>
    <t>323 US 273</t>
  </si>
  <si>
    <t>18 USC 1821; Const. Art. III, Sec. 2, cl. 3; 6th A</t>
  </si>
  <si>
    <t>United States v. Crescent Amusement Co. (two cases)</t>
  </si>
  <si>
    <t>323 US 173</t>
  </si>
  <si>
    <t>Federal Public Housing Authority v. Guckenberger</t>
  </si>
  <si>
    <t>323 US 329</t>
  </si>
  <si>
    <t>United States Housing Act of 1937; Commerce Clause</t>
  </si>
  <si>
    <t>Singer v. United States</t>
  </si>
  <si>
    <t>323 US 338</t>
  </si>
  <si>
    <t>Industrial Addition Ass'n v. Commissioner of Internal Revenue</t>
  </si>
  <si>
    <t>323 US 310</t>
  </si>
  <si>
    <t>26 USC Int.Rev.Code 1141, 1142</t>
  </si>
  <si>
    <t xml:space="preserve">Georgia Hardwood Lumber Co. v. Compania de Navegacion Transmar, S.A. </t>
  </si>
  <si>
    <t>323 US 334</t>
  </si>
  <si>
    <t>28 USC 2107</t>
  </si>
  <si>
    <t>United States v. Rosenwasser</t>
  </si>
  <si>
    <t>323 US 360</t>
  </si>
  <si>
    <t>Coffman v. Breeze Corporations</t>
  </si>
  <si>
    <t>323 US 316</t>
  </si>
  <si>
    <t>Royalty Adjustment Act of September 1, 1942</t>
  </si>
  <si>
    <t xml:space="preserve">Coffman v. Federal Laboratories, Inc. </t>
  </si>
  <si>
    <t>323 US 325</t>
  </si>
  <si>
    <t>Royalty Adjustment Act of September 1, 1943</t>
  </si>
  <si>
    <t xml:space="preserve">United States v. Waddill, Holland &amp; Flinn, Inc. </t>
  </si>
  <si>
    <t>323 US 353</t>
  </si>
  <si>
    <t>Western Union Telegraph Co. v. Lenroot, Chief of the Children's Bureau, United States Department of Labor</t>
  </si>
  <si>
    <t>323 US 490</t>
  </si>
  <si>
    <t>United States v. General Motors Corporation</t>
  </si>
  <si>
    <t>323 US 373</t>
  </si>
  <si>
    <t>Second War Powers Act; 5th A</t>
  </si>
  <si>
    <t>War Administration; Eminent Domain</t>
  </si>
  <si>
    <t>Hartford-Empire Co. v. United States</t>
  </si>
  <si>
    <t>323 US 386</t>
  </si>
  <si>
    <t>Sherman Act; Clayton Act</t>
  </si>
  <si>
    <t>McKenzie v. Irving Trust Co.</t>
  </si>
  <si>
    <t>323 US 365</t>
  </si>
  <si>
    <t>F.W. Fitch Co. v. United States</t>
  </si>
  <si>
    <t>323 US 582</t>
  </si>
  <si>
    <t>United States v. Townsley</t>
  </si>
  <si>
    <t>323 US 557</t>
  </si>
  <si>
    <t>Independent Offices Appropriations Act of 1935</t>
  </si>
  <si>
    <t>323 US 574</t>
  </si>
  <si>
    <t>Muschany v. United States (2 cases)</t>
  </si>
  <si>
    <t>324 US 49</t>
  </si>
  <si>
    <t>Sixth Supplemental National Defense Appropriation Act; National Defense Act; Naval Appropriation Act; Military Appropriation Act</t>
  </si>
  <si>
    <t>Tax; Eminent Domain; War Administration</t>
  </si>
  <si>
    <t xml:space="preserve">Herb v. Pitcairn (2 cases) </t>
  </si>
  <si>
    <t>324 US 117</t>
  </si>
  <si>
    <t>Choate v. Commissioner of Internal Revenue</t>
  </si>
  <si>
    <t>324 US 1</t>
  </si>
  <si>
    <t>Revenue Act of 1938</t>
  </si>
  <si>
    <t>United States v. Pennsylvania R. Co. (2 cases)</t>
  </si>
  <si>
    <t>323 US 612</t>
  </si>
  <si>
    <t>Regal Knitwear Co. v. National Labor Relations Board</t>
  </si>
  <si>
    <t>324 US 9</t>
  </si>
  <si>
    <t>Otis &amp; Co. v. Securities and Exchange Com'n</t>
  </si>
  <si>
    <t>323 US 624</t>
  </si>
  <si>
    <t>Energy; Securities</t>
  </si>
  <si>
    <t>City Bank Farmers Trust Co. v. McGowan, Collector of Internal Revenue</t>
  </si>
  <si>
    <t>323 US 594</t>
  </si>
  <si>
    <t>Herget v. Central Nat. Bank &amp; Trust Co. of Peoria</t>
  </si>
  <si>
    <t>324 US 4</t>
  </si>
  <si>
    <t>Fidelity-Philadelphia Trust Co. v. Rothensies, Collector of Internal Revenue for First District of Pennsylvania</t>
  </si>
  <si>
    <t>324 US 108</t>
  </si>
  <si>
    <t>Commissioner of Internal Revenue v. Field's Estate</t>
  </si>
  <si>
    <t>324 US 113</t>
  </si>
  <si>
    <t>Price v. Gurney</t>
  </si>
  <si>
    <t>324 US 100</t>
  </si>
  <si>
    <t>Barr v. United States</t>
  </si>
  <si>
    <t>324 US 83</t>
  </si>
  <si>
    <t>Tarriff Act of 1930; 1 USC 1</t>
  </si>
  <si>
    <t>Customs Duties</t>
  </si>
  <si>
    <t>Rosenman v. United States</t>
  </si>
  <si>
    <t>323 US 658</t>
  </si>
  <si>
    <t>Prudence Realization Corporation v. Ferris</t>
  </si>
  <si>
    <t>323 US 650</t>
  </si>
  <si>
    <t>Pennsylvania R. Co. v. United States</t>
  </si>
  <si>
    <t>323 US 588</t>
  </si>
  <si>
    <t xml:space="preserve">Blair v. Baltimore &amp; O.R. Co. </t>
  </si>
  <si>
    <t>323 US 600</t>
  </si>
  <si>
    <t xml:space="preserve">Weiler v. United States </t>
  </si>
  <si>
    <t>323 US 606</t>
  </si>
  <si>
    <t>18 USC 231</t>
  </si>
  <si>
    <t>Central States Electric Co. v. City of Muscantine, Iowa</t>
  </si>
  <si>
    <t>324 US 138</t>
  </si>
  <si>
    <t>Webbie Steib Co., Limited v. Commissioner of Internal Revenue</t>
  </si>
  <si>
    <t>324 US 164</t>
  </si>
  <si>
    <t>Agricultural Adjustment Act; Revenue Act of 1936</t>
  </si>
  <si>
    <t>Commissioner of Internal Revenue v. Smith</t>
  </si>
  <si>
    <t>324 US 177</t>
  </si>
  <si>
    <t xml:space="preserve">Young v. Higbee Co. </t>
  </si>
  <si>
    <t>324 US 204</t>
  </si>
  <si>
    <t>Soldiers' and Sailors Civil Relief Act of 1940; Bankruptcy Act</t>
  </si>
  <si>
    <t>Bankruptcy; War Administration</t>
  </si>
  <si>
    <t>Garber v. Crews</t>
  </si>
  <si>
    <t>324 US 200</t>
  </si>
  <si>
    <t>Gemsco, Inc. v. Walling, Administrator of the Wage and Hour Division, United States Department of Labor</t>
  </si>
  <si>
    <t>324 US 244</t>
  </si>
  <si>
    <t>Charleston Federal Savings &amp; Loan Ass'n v. Alderson, State Tax Com'r</t>
  </si>
  <si>
    <t>324 US 182</t>
  </si>
  <si>
    <t>Catlin v. United States</t>
  </si>
  <si>
    <t>324 US 229</t>
  </si>
  <si>
    <t>Section 128 of the Judiical Code, 28 USC 225</t>
  </si>
  <si>
    <t>Judicial Code; Eminent Domain</t>
  </si>
  <si>
    <t>Canadian Aviator, Limited v. United States</t>
  </si>
  <si>
    <t>324 US 215</t>
  </si>
  <si>
    <t>Public Vessels Act</t>
  </si>
  <si>
    <t>Commissioner of Internal Revenue v. Wemyss</t>
  </si>
  <si>
    <t>324 US 303</t>
  </si>
  <si>
    <t>Merrill v. Fahs, Collector of Internal Revenue</t>
  </si>
  <si>
    <t>324 US 308</t>
  </si>
  <si>
    <t>Drummond v. United States</t>
  </si>
  <si>
    <t>324 US 316</t>
  </si>
  <si>
    <t>Seventh Act of June 28, 1906</t>
  </si>
  <si>
    <t>Indian Affairs; Public Lands</t>
  </si>
  <si>
    <t>United States v. Frankfort Distilleries</t>
  </si>
  <si>
    <t>324 US 293</t>
  </si>
  <si>
    <t>Robinson v. United States</t>
  </si>
  <si>
    <t>324 US 282</t>
  </si>
  <si>
    <t>Northwestern Bands of Shoshone Indians v. United States</t>
  </si>
  <si>
    <t>324 US 335</t>
  </si>
  <si>
    <t>Act of Feb. 28, 1929; Treaty Between United States and Northwestern Bands of Shoshone Indians, July 30, 1863</t>
  </si>
  <si>
    <t xml:space="preserve">Commissioner of Interal Revenue v. Court Holding Co. </t>
  </si>
  <si>
    <t>324 US 331</t>
  </si>
  <si>
    <t>26 USC 22, 26</t>
  </si>
  <si>
    <t>State of Georgia v. Pennsylvania R. Co.</t>
  </si>
  <si>
    <t>324 US 439</t>
  </si>
  <si>
    <t>Const. Art. III Sec. 2; Sherman Act; Clayton Act; Interstate Commerce Act</t>
  </si>
  <si>
    <t>Antitrust; Federal Jurisdiction; Commerce</t>
  </si>
  <si>
    <t>Special Equipment Co. v. Coe, Commissioner of Patents</t>
  </si>
  <si>
    <t>324 US 370</t>
  </si>
  <si>
    <t>35 USC 31, 40; Const. Art. I Sec. 8 cl. 8</t>
  </si>
  <si>
    <t>Connecticut Light &amp; Power Co. v. Federal Power Commission</t>
  </si>
  <si>
    <t>324 US 515</t>
  </si>
  <si>
    <t>Market St. Ry. Co. v. Railroad Commission of State of California (two cases)</t>
  </si>
  <si>
    <t>324 US 548</t>
  </si>
  <si>
    <t>28 USC 1257, 2103, 2106; 14th A</t>
  </si>
  <si>
    <t>Commissioner of Internal Revenue v. Wheeler</t>
  </si>
  <si>
    <t>324 US 542</t>
  </si>
  <si>
    <t>Second Revenue Act of 1940</t>
  </si>
  <si>
    <t xml:space="preserve">Putnam's Estate . Commissioner of Internal Revenue </t>
  </si>
  <si>
    <t>324 US 393</t>
  </si>
  <si>
    <t>324 US 570</t>
  </si>
  <si>
    <t>Panhandle Eastern Pipe Line Co. v. Federal Power Commission</t>
  </si>
  <si>
    <t>324 US 635</t>
  </si>
  <si>
    <t>Federal Power Act; Natural Gas Act</t>
  </si>
  <si>
    <t>Colorado Interstate Gas Co. v. Federal Power Commission</t>
  </si>
  <si>
    <t>324 US 581</t>
  </si>
  <si>
    <t>J. F. Fitzgeral Const. Co. v. Pedersen</t>
  </si>
  <si>
    <t>324 US 720</t>
  </si>
  <si>
    <t>Brooklyn Sav. Bank v. O'Neil</t>
  </si>
  <si>
    <t>324 US 697</t>
  </si>
  <si>
    <t>Hoover Co. v. Coe</t>
  </si>
  <si>
    <t>325 US 79</t>
  </si>
  <si>
    <t>35 USC 63</t>
  </si>
  <si>
    <t>Corn Prod. Refining Co. v. Federal Trade Commission</t>
  </si>
  <si>
    <t>324 US 726</t>
  </si>
  <si>
    <t>Clayton Act; Robinson-Patman Price Discriminations Act</t>
  </si>
  <si>
    <t xml:space="preserve">Federal Trade Commission v. A. E. Staley Mfg. Co. </t>
  </si>
  <si>
    <t>324 US 746</t>
  </si>
  <si>
    <t>Republic Aviation Corporation v. National Labor Relations Board</t>
  </si>
  <si>
    <t>324 US 793</t>
  </si>
  <si>
    <t>United States v. Hancock Truck Lines, Inc.</t>
  </si>
  <si>
    <t>324 US 774</t>
  </si>
  <si>
    <t>Interstate Commerce Act; Judicial Code, sections 208-11, 238</t>
  </si>
  <si>
    <t>Commerce; Judicial Code</t>
  </si>
  <si>
    <t>Screws v. United States</t>
  </si>
  <si>
    <t>325 US 91</t>
  </si>
  <si>
    <t>Cr.Code, §§ 20, 37, 18 U.S.C.A. §§ 52, 88 (Later sec. 1983); Art. I, Sec. 2 &amp; 4; 14th A</t>
  </si>
  <si>
    <t>Jewll Ridge Coal Corporation v. Local No. 6167, United Mine Workers of America</t>
  </si>
  <si>
    <t>325 US 161</t>
  </si>
  <si>
    <t>United States Alkali Export Ass'n, Inc. v. United States</t>
  </si>
  <si>
    <t>325 US 196</t>
  </si>
  <si>
    <t>Sherman Act; Webb-Pomerene Act; Judicial Code Sec. 262</t>
  </si>
  <si>
    <t>Antitrust; Judicial Code</t>
  </si>
  <si>
    <t>De Beers Consol. Mines, Limited v. United States</t>
  </si>
  <si>
    <t>325 US 212</t>
  </si>
  <si>
    <t>Sherman Act; Wilson Tariff Act; 18 USC 569</t>
  </si>
  <si>
    <t>Finn v. Meighan</t>
  </si>
  <si>
    <t>325 US 300</t>
  </si>
  <si>
    <t>Ambassador, Inc. v. United States</t>
  </si>
  <si>
    <t>325 US 317</t>
  </si>
  <si>
    <t>Commissioner of Internal Revenue v. Bedford's Estate</t>
  </si>
  <si>
    <t>325 US 283</t>
  </si>
  <si>
    <t>Angelus Milling Co. v. Commissioner of Internal Revenue</t>
  </si>
  <si>
    <t>325 US 293</t>
  </si>
  <si>
    <t>International Union of Mine, Mill and Smelter Workers, Locals No. 15 v. Eagle-Picher Mining &amp; Smelting Co.</t>
  </si>
  <si>
    <t>325 US 335</t>
  </si>
  <si>
    <t xml:space="preserve">United States v. Capital Transit Co. </t>
  </si>
  <si>
    <t>325 US 357</t>
  </si>
  <si>
    <t>Interstate Commerce Act; Transportation Act</t>
  </si>
  <si>
    <t>Keegan v. United States</t>
  </si>
  <si>
    <t>325 US 478</t>
  </si>
  <si>
    <t xml:space="preserve">Bowles, Administrator, Office of Price Administration v. Sminole Rock &amp; Sand Co. </t>
  </si>
  <si>
    <t>325 US 410</t>
  </si>
  <si>
    <t xml:space="preserve">Borden Co. v. Borella </t>
  </si>
  <si>
    <t>325 US 679</t>
  </si>
  <si>
    <t>10 East 40th Street Bldg., Inc. v. Callus</t>
  </si>
  <si>
    <t>325 US 578</t>
  </si>
  <si>
    <t>Bingham's Trust v. Commissioner of Internal Revenue</t>
  </si>
  <si>
    <t>325 US 365</t>
  </si>
  <si>
    <t>26 USC 23, 212, 1141</t>
  </si>
  <si>
    <t>Walling, Administrator of Wage and Hour Division, U.S. Department of Labor v. Youngerman-Reynolds Hardwood Co.</t>
  </si>
  <si>
    <t>325 US 419</t>
  </si>
  <si>
    <t>Walling, Administrator of Wage and Hour Division, U.S. Department of Labor v. Harnischfeger Corporation</t>
  </si>
  <si>
    <t>325 US 427</t>
  </si>
  <si>
    <t>American Power &amp; Light Co. v. Securities and Exchange Commission</t>
  </si>
  <si>
    <t>325 US 385</t>
  </si>
  <si>
    <t>Energy; Business Organizations</t>
  </si>
  <si>
    <t>State of North Carolina v. United States</t>
  </si>
  <si>
    <t>325 US 507</t>
  </si>
  <si>
    <t>Elgin, J. &amp; E. Ry. Co. v. Burley</t>
  </si>
  <si>
    <t>325 US 711</t>
  </si>
  <si>
    <t>Inland Empire District council, Lumber and Sawmil Workers Union, Lewiston, Idaho v. Millis</t>
  </si>
  <si>
    <t>325 US 697</t>
  </si>
  <si>
    <t>Goldstone v. United States</t>
  </si>
  <si>
    <t>325 US 687</t>
  </si>
  <si>
    <t>Commissioner of Internal Revenue v. Disston</t>
  </si>
  <si>
    <t>325 US 442</t>
  </si>
  <si>
    <t>State of Nebraska v. State of Wyoming</t>
  </si>
  <si>
    <t>325 US 589</t>
  </si>
  <si>
    <t>Desert Lands Act; Warren Act; Reclamation Act</t>
  </si>
  <si>
    <t>Hill v. State of Florida</t>
  </si>
  <si>
    <t>325 US 538</t>
  </si>
  <si>
    <t>Associated Press v. United States</t>
  </si>
  <si>
    <t>326 US 1</t>
  </si>
  <si>
    <t>Bridges v. Wixon, District Director, Immigration and Naturalization Service</t>
  </si>
  <si>
    <t>326 US 135</t>
  </si>
  <si>
    <t>Immigration Act of 1918</t>
  </si>
  <si>
    <t>Guaranty Trust Co. of New York v. York</t>
  </si>
  <si>
    <t>326 US 99</t>
  </si>
  <si>
    <t>28 USC 2071, 2073</t>
  </si>
  <si>
    <t>Federal Jurisdiction / Judicial Code</t>
  </si>
  <si>
    <t>Radio Station Wow, Inc. v. Johnson</t>
  </si>
  <si>
    <t>326 US 120</t>
  </si>
  <si>
    <t>Communications Act</t>
  </si>
  <si>
    <t>Interstate Commerce Commission v. Parker</t>
  </si>
  <si>
    <t>326 US 60</t>
  </si>
  <si>
    <t>Interstate Commerce Act; Transportation Act of 1920</t>
  </si>
  <si>
    <t>American Trucking Ass'ns, Inc. v. United States</t>
  </si>
  <si>
    <t>326 US 77</t>
  </si>
  <si>
    <t>Barrett Line, Inc. v. United States</t>
  </si>
  <si>
    <t>326 US 179</t>
  </si>
  <si>
    <t>Interstate Commerce Act; Transportation Act of 1940</t>
  </si>
  <si>
    <t>Southern Pac. Co. v. State of Arizona ex rel. Sullivan, Attorney General of Arizona</t>
  </si>
  <si>
    <t>325 US 761</t>
  </si>
  <si>
    <t>Interstate Commerce Act; Commerce Clause</t>
  </si>
  <si>
    <t>Allen Bradley Co. v. Local Union No. 3, International Brotherhood of Electrical Workers</t>
  </si>
  <si>
    <t>325 US 797</t>
  </si>
  <si>
    <t>Sherman Act; National Labor Relations Act; Clayton Act; Norris-LaGuardia Act</t>
  </si>
  <si>
    <t>Antitrust; Labor</t>
  </si>
  <si>
    <t>Hunt v. Crumboch</t>
  </si>
  <si>
    <t>325 US 821</t>
  </si>
  <si>
    <t>Sherman Act; Norris-Laguardia Act; Clayton Act</t>
  </si>
  <si>
    <t>Levers v. Anderson</t>
  </si>
  <si>
    <t>326 US 219</t>
  </si>
  <si>
    <t>Federal Alcohol Administration Act; Reorganization Act of 1939</t>
  </si>
  <si>
    <t>Tax; Commerce</t>
  </si>
  <si>
    <t>United States v. Detroit &amp; Cleveland Navigation Co.</t>
  </si>
  <si>
    <t>326 US 236</t>
  </si>
  <si>
    <t>Interstate Commerce Act; Judicial Code Sec. 210, 238</t>
  </si>
  <si>
    <t>In re Michael</t>
  </si>
  <si>
    <t>326 US 224</t>
  </si>
  <si>
    <t>18 USC 401; 28 USC 459</t>
  </si>
  <si>
    <t xml:space="preserve">Scott Paper Co. v. Marcalus Mfg. Co. </t>
  </si>
  <si>
    <t>326 US 249</t>
  </si>
  <si>
    <t>35 USC 31, 33, 40, 44, 47, 70; Patents Clause</t>
  </si>
  <si>
    <t>Glass City Bank of Jeanette, PA v. United States</t>
  </si>
  <si>
    <t>326 US 265</t>
  </si>
  <si>
    <t>26 USC 3670</t>
  </si>
  <si>
    <t>Bankruptcy; Tax</t>
  </si>
  <si>
    <t>Better Business Bureau of Wahsington, D.C. Inc. v. United States</t>
  </si>
  <si>
    <t>326 US 279</t>
  </si>
  <si>
    <t>26 USC 3121; Social Security Act</t>
  </si>
  <si>
    <t>Tax; Social Security</t>
  </si>
  <si>
    <t>Hawk v. Olson</t>
  </si>
  <si>
    <t>326 US 271</t>
  </si>
  <si>
    <t>28 USC 452-461; 14th A</t>
  </si>
  <si>
    <t>Habeus Corpus; Criminal</t>
  </si>
  <si>
    <t>Boehm v. Commissioner of Internal Revenue</t>
  </si>
  <si>
    <t>326 US 287</t>
  </si>
  <si>
    <t>Ashbacker Radio Corporation v. Federal Communications Commission</t>
  </si>
  <si>
    <t>326 US 327</t>
  </si>
  <si>
    <t>Fernandez, Collector of Internal Revenue v. Wiener</t>
  </si>
  <si>
    <t>326 US 340</t>
  </si>
  <si>
    <t>Revenue Act of 1942; Const. Art. I, sec. 8</t>
  </si>
  <si>
    <t>United States v. Rompel</t>
  </si>
  <si>
    <t>326 US 367</t>
  </si>
  <si>
    <t>Revenue Act of 1942; 5th A; Art. I, Sec. 8</t>
  </si>
  <si>
    <t>Markham v. Cabell</t>
  </si>
  <si>
    <t>326 US 404</t>
  </si>
  <si>
    <t>Trading with the Enemy Act; First War Powers Act</t>
  </si>
  <si>
    <t>Burton</t>
  </si>
  <si>
    <t>May Department Stores Co. v. National Labor Relations Board</t>
  </si>
  <si>
    <t>326 US 376</t>
  </si>
  <si>
    <t>National Labor Relations Act; Stabilization Act of 1942</t>
  </si>
  <si>
    <t>Mine Safety Appliances Co. v. Forrestal</t>
  </si>
  <si>
    <t>326 US 371</t>
  </si>
  <si>
    <t xml:space="preserve">Renegotiation of War Contracts Act, as amended; </t>
  </si>
  <si>
    <t>Hercules Gasoline Co. v. Commissioner of Internal Revenue</t>
  </si>
  <si>
    <t>326 US 425</t>
  </si>
  <si>
    <t>Judicial Code, section 237(a)</t>
  </si>
  <si>
    <t>[missing]</t>
  </si>
  <si>
    <t>McReynolds and Butler</t>
  </si>
  <si>
    <t>Sutherland, Butler, and Roberts</t>
  </si>
  <si>
    <t>Van Devanter, McReynolds, and Stone</t>
  </si>
  <si>
    <t>Stone and Cardozo</t>
  </si>
  <si>
    <t>Hughes and Cardozo</t>
  </si>
  <si>
    <t>McReynolds, Van Devanter, Sutherland, and Butler</t>
  </si>
  <si>
    <t>McReynolds, Sutherland, Butler, and Roberts</t>
  </si>
  <si>
    <t>McReynolds, Sutherland, and Butler</t>
  </si>
  <si>
    <t>[DELETE BECAUSE IT'S A SEPARATE OPINION TO A PER CURIAM OPINION]</t>
  </si>
  <si>
    <t>McReynolds, Butler, and Roberts</t>
  </si>
  <si>
    <t>Hughes, McReynolds, and Roberts</t>
  </si>
  <si>
    <t>Hughes, McReynolds, Stone, and Roberts</t>
  </si>
  <si>
    <t>Black and Douglas</t>
  </si>
  <si>
    <t>Hughes and Stone</t>
  </si>
  <si>
    <t>Hughes and Roberts</t>
  </si>
  <si>
    <t>*federal attorney is U.S. Attorney of Oregon, alongside several private attorneys on same brief</t>
  </si>
  <si>
    <t>[delete]</t>
  </si>
  <si>
    <t>1936-39</t>
  </si>
  <si>
    <t>Fed Brief?</t>
  </si>
  <si>
    <t>Federally Briefed Cases</t>
  </si>
  <si>
    <t>Non-Federally-Briefed Cases</t>
  </si>
  <si>
    <t>cites</t>
  </si>
  <si>
    <t>cases</t>
  </si>
  <si>
    <t>ratio</t>
  </si>
  <si>
    <t>1940-45</t>
  </si>
  <si>
    <t>Percent of cases with fed brief</t>
  </si>
  <si>
    <t>Percent of LH cites in fed-briefed cases</t>
  </si>
  <si>
    <t>59 of 237 majority of opinions have some LH</t>
  </si>
  <si>
    <t>no LH in majority opinion, but LH in separate opinion(s)</t>
  </si>
  <si>
    <t>(also LH in separate opinion)</t>
  </si>
  <si>
    <t>40 majority opinions out of 136 have some LH</t>
  </si>
  <si>
    <t>and in 2 cases, there is no LH in majority opinion but some LH in separate opinion(s)</t>
  </si>
  <si>
    <t>thus, 42 of 136 cases have some LH</t>
  </si>
  <si>
    <t>(also some LH in separate opinion)</t>
  </si>
  <si>
    <t>no LH in majority opinion, but some LH in separate opinion(s)</t>
  </si>
  <si>
    <t>and in 18 additional cases, the majority has no LH, but separate opinion(s) do</t>
  </si>
  <si>
    <t>for 7 majority opinions, there is LH in separate opinion(s) but not in majority opinion itself</t>
  </si>
  <si>
    <t xml:space="preserve">thus, of 237 cases, 66 have LH </t>
  </si>
  <si>
    <t>add 1 because the COUNTIF registers the "0" in the Steele v. Louisville concurrence</t>
  </si>
  <si>
    <t>thus, 239 cases out of 481 have LH</t>
  </si>
  <si>
    <t>of 482 majority opinions, 221 have some LH</t>
  </si>
  <si>
    <t>NON-FEDERALLY-BRIEFED CASES, 1936-39</t>
  </si>
  <si>
    <t>FEDERALLY-BRIEFED CASES, 1940-45</t>
  </si>
  <si>
    <t>FEDERALLY-BRIEFED CASES, 1936-39</t>
  </si>
  <si>
    <t>NON-FEDERALLY-BRIEFED CASES, 1940-45</t>
  </si>
  <si>
    <t>see row 496 et seq.</t>
  </si>
  <si>
    <t>see row 156 et seq.</t>
  </si>
  <si>
    <t>see row 718 et seq.</t>
  </si>
  <si>
    <t>see row 1473 et seq.</t>
  </si>
  <si>
    <t>majority opinions with zero LH</t>
  </si>
  <si>
    <t>majority opinions with some LH</t>
  </si>
  <si>
    <t>no case has LH in a separate opinion but not the majority opinion (see notations in column L)</t>
  </si>
  <si>
    <t>in 482 cases (cases=majority opinions)</t>
  </si>
  <si>
    <t>in 135 cases (cases=majority opinions)</t>
  </si>
  <si>
    <t>in 237 cases (cases=majority opinions)</t>
  </si>
  <si>
    <t>in 111 cases (cases=majority opinions)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</si>
</sst>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9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9">
    <xf numFmtId="0" fontId="0" fillId="0" borderId="0" xfId="0"/>
    <xf numFmtId="14" fontId="0" fillId="0" borderId="0" xfId="0" applyNumberFormat="1"/>
    <xf numFmtId="0" fontId="0" fillId="0" borderId="0" xfId="0" applyFill="1"/>
    <xf numFmtId="0" fontId="4" fillId="0" borderId="0" xfId="0" applyFont="1"/>
    <xf numFmtId="0" fontId="3" fillId="0" borderId="0" xfId="0" applyFont="1"/>
    <xf numFmtId="0" fontId="0" fillId="0" borderId="0" xfId="0" applyFont="1"/>
    <xf numFmtId="14" fontId="0" fillId="0" borderId="0" xfId="0" applyNumberFormat="1" applyFont="1"/>
    <xf numFmtId="0" fontId="5" fillId="0" borderId="0" xfId="0" applyFont="1"/>
    <xf numFmtId="0" fontId="3" fillId="0" borderId="0" xfId="0" applyFont="1" applyFill="1"/>
    <xf numFmtId="0" fontId="0" fillId="0" borderId="0" xfId="0" applyFont="1" applyFill="1"/>
    <xf numFmtId="14" fontId="0" fillId="0" borderId="0" xfId="0" applyNumberFormat="1" applyFont="1" applyFill="1"/>
    <xf numFmtId="0" fontId="6" fillId="0" borderId="0" xfId="0" applyFont="1"/>
    <xf numFmtId="14" fontId="6" fillId="0" borderId="0" xfId="0" applyNumberFormat="1" applyFont="1"/>
    <xf numFmtId="0" fontId="7" fillId="0" borderId="0" xfId="0" applyFont="1"/>
    <xf numFmtId="0" fontId="3" fillId="2" borderId="0" xfId="0" applyFont="1" applyFill="1"/>
    <xf numFmtId="0" fontId="0" fillId="2" borderId="0" xfId="0" applyFont="1" applyFill="1"/>
    <xf numFmtId="14" fontId="0" fillId="2" borderId="0" xfId="0" applyNumberFormat="1" applyFont="1" applyFill="1"/>
    <xf numFmtId="0" fontId="0" fillId="2" borderId="0" xfId="0" applyFill="1"/>
    <xf numFmtId="14" fontId="0" fillId="2" borderId="0" xfId="0" applyNumberFormat="1" applyFill="1"/>
    <xf numFmtId="14" fontId="0" fillId="0" borderId="0" xfId="0" applyNumberFormat="1" applyFill="1"/>
    <xf numFmtId="0" fontId="0" fillId="3" borderId="0" xfId="0" applyFont="1" applyFill="1"/>
    <xf numFmtId="0" fontId="7" fillId="2" borderId="0" xfId="0" applyFont="1" applyFill="1"/>
    <xf numFmtId="0" fontId="6" fillId="2" borderId="0" xfId="0" applyFont="1" applyFill="1"/>
    <xf numFmtId="14" fontId="6" fillId="2" borderId="0" xfId="0" applyNumberFormat="1" applyFont="1" applyFill="1"/>
    <xf numFmtId="0" fontId="0" fillId="4" borderId="0" xfId="0" applyFill="1"/>
    <xf numFmtId="0" fontId="4" fillId="0" borderId="0" xfId="0" applyFont="1" applyFill="1"/>
    <xf numFmtId="0" fontId="6" fillId="0" borderId="0" xfId="0" applyFont="1" applyFill="1"/>
    <xf numFmtId="0" fontId="0" fillId="5" borderId="0" xfId="0" applyFill="1"/>
    <xf numFmtId="164" fontId="0" fillId="5" borderId="0" xfId="0" applyNumberFormat="1" applyFill="1"/>
    <xf numFmtId="164" fontId="3" fillId="0" borderId="0" xfId="0" applyNumberFormat="1" applyFont="1"/>
    <xf numFmtId="9" fontId="0" fillId="0" borderId="0" xfId="393" applyFont="1"/>
    <xf numFmtId="14" fontId="0" fillId="3" borderId="0" xfId="0" applyNumberFormat="1" applyFont="1" applyFill="1"/>
    <xf numFmtId="0" fontId="0" fillId="3" borderId="0" xfId="0" applyFill="1"/>
    <xf numFmtId="14" fontId="0" fillId="3" borderId="0" xfId="0" applyNumberFormat="1" applyFill="1"/>
    <xf numFmtId="9" fontId="8" fillId="2" borderId="0" xfId="393" applyFont="1" applyFill="1"/>
    <xf numFmtId="0" fontId="0" fillId="6" borderId="0" xfId="0" applyFill="1"/>
    <xf numFmtId="9" fontId="0" fillId="0" borderId="0" xfId="393" applyFont="1" applyFill="1"/>
    <xf numFmtId="0" fontId="4" fillId="6" borderId="0" xfId="0" applyFont="1" applyFill="1"/>
    <xf numFmtId="0" fontId="0" fillId="6" borderId="0" xfId="0" applyFont="1" applyFill="1"/>
  </cellXfs>
  <cellStyles count="39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Normal" xfId="0" builtinId="0"/>
    <cellStyle name="Percent" xfId="393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81"/>
  <sheetViews>
    <sheetView tabSelected="1" zoomScaleNormal="100" workbookViewId="0">
      <pane ySplit="1" topLeftCell="A138" activePane="bottomLeft" state="frozen"/>
      <selection pane="bottomLeft" activeCell="L156" sqref="L156"/>
    </sheetView>
  </sheetViews>
  <sheetFormatPr defaultColWidth="11" defaultRowHeight="15.75" x14ac:dyDescent="0.25"/>
  <cols>
    <col min="1" max="1" width="11" style="2"/>
    <col min="2" max="2" width="23.875" customWidth="1"/>
    <col min="4" max="4" width="12.375" bestFit="1" customWidth="1"/>
    <col min="8" max="8" width="12.5" customWidth="1"/>
    <col min="9" max="10" width="0" hidden="1" customWidth="1"/>
    <col min="13" max="13" width="12.375" bestFit="1" customWidth="1"/>
    <col min="14" max="14" width="22.125" customWidth="1"/>
  </cols>
  <sheetData>
    <row r="1" spans="1:15" s="3" customFormat="1" x14ac:dyDescent="0.25">
      <c r="A1" s="25" t="s">
        <v>2633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</row>
    <row r="2" spans="1:15" s="3" customFormat="1" x14ac:dyDescent="0.25">
      <c r="A2" s="25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5" s="3" customFormat="1" x14ac:dyDescent="0.25">
      <c r="A3" s="25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5" s="3" customFormat="1" x14ac:dyDescent="0.25">
      <c r="A4" s="25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5" s="3" customFormat="1" x14ac:dyDescent="0.25">
      <c r="A5" s="25"/>
      <c r="B5" s="7"/>
      <c r="C5" s="7" t="s">
        <v>2634</v>
      </c>
      <c r="D5" s="7"/>
      <c r="E5" s="7"/>
      <c r="F5" s="7"/>
      <c r="G5" s="7" t="s">
        <v>2635</v>
      </c>
      <c r="H5" s="7"/>
      <c r="I5" s="7"/>
      <c r="J5" s="7"/>
      <c r="K5" s="7"/>
      <c r="O5" s="5"/>
    </row>
    <row r="6" spans="1:15" s="3" customFormat="1" x14ac:dyDescent="0.25">
      <c r="A6" s="25"/>
      <c r="B6" s="7" t="s">
        <v>2632</v>
      </c>
      <c r="C6" s="4" t="s">
        <v>2636</v>
      </c>
      <c r="D6" s="4">
        <v>204</v>
      </c>
      <c r="E6" s="4" t="s">
        <v>2660</v>
      </c>
      <c r="F6" s="7"/>
      <c r="G6" s="4" t="s">
        <v>2636</v>
      </c>
      <c r="H6" s="4">
        <v>110</v>
      </c>
      <c r="I6" s="7"/>
      <c r="J6" s="7"/>
      <c r="K6" s="4" t="s">
        <v>2661</v>
      </c>
      <c r="M6" s="5" t="s">
        <v>2640</v>
      </c>
      <c r="O6" s="30">
        <f>D7/(D7+H7)</f>
        <v>0.68103448275862066</v>
      </c>
    </row>
    <row r="7" spans="1:15" s="3" customFormat="1" x14ac:dyDescent="0.25">
      <c r="A7" s="25"/>
      <c r="B7" s="7"/>
      <c r="C7" s="4" t="s">
        <v>2637</v>
      </c>
      <c r="D7" s="4">
        <v>237</v>
      </c>
      <c r="E7" s="4" t="s">
        <v>2660</v>
      </c>
      <c r="F7" s="7"/>
      <c r="G7" s="4" t="s">
        <v>2637</v>
      </c>
      <c r="H7" s="4">
        <v>111</v>
      </c>
      <c r="I7" s="7"/>
      <c r="J7" s="7"/>
      <c r="K7" s="4" t="s">
        <v>2661</v>
      </c>
      <c r="M7" s="5" t="s">
        <v>2641</v>
      </c>
      <c r="O7" s="30">
        <f>D6/(D6+H6)</f>
        <v>0.64968152866242035</v>
      </c>
    </row>
    <row r="8" spans="1:15" s="3" customFormat="1" x14ac:dyDescent="0.25">
      <c r="A8" s="25"/>
      <c r="B8" s="7"/>
      <c r="C8" s="4" t="s">
        <v>2638</v>
      </c>
      <c r="D8" s="29">
        <f>D6/D7</f>
        <v>0.86075949367088611</v>
      </c>
      <c r="E8" s="4"/>
      <c r="F8" s="7"/>
      <c r="G8" s="4" t="s">
        <v>2638</v>
      </c>
      <c r="H8" s="29">
        <f>H6/H7</f>
        <v>0.99099099099099097</v>
      </c>
      <c r="I8" s="7"/>
      <c r="J8" s="7"/>
      <c r="K8" s="4"/>
      <c r="O8" s="5"/>
    </row>
    <row r="9" spans="1:15" s="3" customFormat="1" x14ac:dyDescent="0.25">
      <c r="A9" s="25"/>
      <c r="B9" s="7"/>
      <c r="C9" s="4"/>
      <c r="D9" s="4"/>
      <c r="E9" s="4"/>
      <c r="F9" s="7"/>
      <c r="G9" s="7"/>
      <c r="H9" s="4"/>
      <c r="I9" s="7"/>
      <c r="J9" s="7"/>
      <c r="K9" s="4"/>
      <c r="O9" s="5"/>
    </row>
    <row r="10" spans="1:15" s="3" customFormat="1" x14ac:dyDescent="0.25">
      <c r="A10" s="25"/>
      <c r="B10" s="7"/>
      <c r="C10" s="7"/>
      <c r="D10" s="4"/>
      <c r="E10" s="4"/>
      <c r="F10" s="7"/>
      <c r="G10" s="7"/>
      <c r="H10" s="4"/>
      <c r="I10" s="7"/>
      <c r="J10" s="7"/>
      <c r="K10" s="4"/>
      <c r="O10" s="5"/>
    </row>
    <row r="11" spans="1:15" s="3" customFormat="1" x14ac:dyDescent="0.25">
      <c r="A11" s="25"/>
      <c r="B11" s="7" t="s">
        <v>2639</v>
      </c>
      <c r="C11" s="4" t="s">
        <v>2636</v>
      </c>
      <c r="D11" s="4">
        <v>1883</v>
      </c>
      <c r="E11" s="4" t="s">
        <v>2663</v>
      </c>
      <c r="F11" s="7"/>
      <c r="G11" s="4" t="s">
        <v>2636</v>
      </c>
      <c r="H11" s="4">
        <v>300</v>
      </c>
      <c r="I11" s="7"/>
      <c r="J11" s="7"/>
      <c r="K11" s="4" t="s">
        <v>2662</v>
      </c>
      <c r="M11" s="5" t="s">
        <v>2640</v>
      </c>
      <c r="O11" s="30">
        <f>D12/(D12+H12)</f>
        <v>0.78119935170178278</v>
      </c>
    </row>
    <row r="12" spans="1:15" s="3" customFormat="1" x14ac:dyDescent="0.25">
      <c r="A12" s="25"/>
      <c r="B12" s="7"/>
      <c r="C12" s="4" t="s">
        <v>2637</v>
      </c>
      <c r="D12" s="4">
        <v>482</v>
      </c>
      <c r="E12" s="4" t="s">
        <v>2663</v>
      </c>
      <c r="F12" s="7"/>
      <c r="G12" s="4" t="s">
        <v>2637</v>
      </c>
      <c r="H12" s="4">
        <v>135</v>
      </c>
      <c r="I12" s="7"/>
      <c r="J12" s="7"/>
      <c r="K12" s="4" t="s">
        <v>2662</v>
      </c>
      <c r="M12" s="5" t="s">
        <v>2641</v>
      </c>
      <c r="O12" s="30">
        <f>D11/(D11+H11)</f>
        <v>0.86257443884562524</v>
      </c>
    </row>
    <row r="13" spans="1:15" s="3" customFormat="1" x14ac:dyDescent="0.25">
      <c r="A13" s="25"/>
      <c r="B13" s="7"/>
      <c r="C13" s="4" t="s">
        <v>2638</v>
      </c>
      <c r="D13" s="29">
        <f>D11/D12</f>
        <v>3.9066390041493775</v>
      </c>
      <c r="E13" s="4"/>
      <c r="F13" s="7"/>
      <c r="G13" s="4" t="s">
        <v>2638</v>
      </c>
      <c r="H13" s="29">
        <f>H11/H12</f>
        <v>2.2222222222222223</v>
      </c>
      <c r="I13" s="7"/>
      <c r="J13" s="7"/>
      <c r="K13" s="4"/>
      <c r="O13" s="5"/>
    </row>
    <row r="14" spans="1:15" s="3" customFormat="1" x14ac:dyDescent="0.25">
      <c r="A14" s="25"/>
      <c r="B14" s="7"/>
      <c r="C14" s="7"/>
      <c r="D14" s="4"/>
      <c r="E14" s="7"/>
      <c r="F14" s="7"/>
      <c r="G14" s="7"/>
      <c r="H14" s="4"/>
      <c r="I14" s="7"/>
      <c r="J14" s="7"/>
      <c r="K14" s="7"/>
      <c r="O14" s="5"/>
    </row>
    <row r="15" spans="1:15" s="3" customFormat="1" x14ac:dyDescent="0.25">
      <c r="A15" s="25"/>
      <c r="B15" s="7"/>
      <c r="C15" s="7"/>
      <c r="D15" s="7"/>
      <c r="E15" s="7"/>
      <c r="F15" s="7"/>
      <c r="G15" s="7"/>
      <c r="H15" s="4"/>
      <c r="I15" s="7"/>
      <c r="J15" s="7"/>
      <c r="K15" s="7"/>
      <c r="O15" s="5"/>
    </row>
    <row r="16" spans="1:15" s="3" customFormat="1" x14ac:dyDescent="0.25">
      <c r="A16" s="25"/>
      <c r="B16" s="7"/>
      <c r="C16" s="7"/>
      <c r="D16" s="7"/>
      <c r="E16" s="7"/>
      <c r="F16" s="7"/>
      <c r="G16" s="7"/>
      <c r="H16" s="4"/>
      <c r="I16" s="7"/>
      <c r="J16" s="7"/>
      <c r="K16" s="7"/>
      <c r="O16" s="5"/>
    </row>
    <row r="17" spans="1:15" s="3" customFormat="1" x14ac:dyDescent="0.25">
      <c r="A17" s="25"/>
      <c r="B17" s="7"/>
      <c r="C17" s="7"/>
      <c r="D17" s="7"/>
      <c r="E17" s="7"/>
      <c r="F17" s="7"/>
      <c r="G17" s="7"/>
      <c r="H17" s="7"/>
      <c r="I17" s="7"/>
      <c r="J17" s="7"/>
      <c r="K17" s="7"/>
      <c r="O17" s="5"/>
    </row>
    <row r="18" spans="1:15" s="3" customFormat="1" x14ac:dyDescent="0.25">
      <c r="A18" s="25"/>
      <c r="B18" s="7"/>
      <c r="C18" s="7"/>
      <c r="D18" s="7"/>
      <c r="E18" s="7"/>
      <c r="F18" s="7"/>
      <c r="G18" s="7"/>
      <c r="H18" s="7"/>
      <c r="I18" s="7"/>
      <c r="J18" s="7"/>
      <c r="K18" s="7"/>
      <c r="O18" s="5"/>
    </row>
    <row r="19" spans="1:15" s="3" customFormat="1" x14ac:dyDescent="0.25">
      <c r="A19" s="25"/>
      <c r="B19" s="7"/>
      <c r="C19" s="7"/>
      <c r="D19" s="7"/>
      <c r="E19" s="7"/>
      <c r="F19" s="7"/>
      <c r="G19" s="7"/>
      <c r="H19" s="7"/>
      <c r="I19" s="7"/>
      <c r="J19" s="7"/>
      <c r="K19" s="7"/>
      <c r="O19" s="5"/>
    </row>
    <row r="20" spans="1:15" s="3" customFormat="1" x14ac:dyDescent="0.25">
      <c r="A20" s="25"/>
      <c r="B20" s="7"/>
      <c r="C20" s="7"/>
      <c r="D20" s="7"/>
      <c r="E20" s="7"/>
      <c r="F20" s="7"/>
      <c r="G20" s="7"/>
      <c r="H20" s="7"/>
      <c r="I20" s="7"/>
      <c r="J20" s="7"/>
      <c r="K20" s="7"/>
      <c r="O20" s="5"/>
    </row>
    <row r="21" spans="1:15" s="3" customFormat="1" x14ac:dyDescent="0.25">
      <c r="A21" s="25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5" s="3" customFormat="1" x14ac:dyDescent="0.25">
      <c r="A22" s="25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5" s="3" customFormat="1" x14ac:dyDescent="0.25">
      <c r="A23" s="25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5" s="3" customFormat="1" x14ac:dyDescent="0.25">
      <c r="A24" s="25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5" x14ac:dyDescent="0.25">
      <c r="A25" s="37" t="s">
        <v>2656</v>
      </c>
      <c r="B25" s="35"/>
      <c r="C25" s="35"/>
      <c r="D25" s="1"/>
    </row>
    <row r="26" spans="1:15" s="17" customFormat="1" x14ac:dyDescent="0.25">
      <c r="A26" s="9" t="s">
        <v>2631</v>
      </c>
      <c r="B26" s="22" t="s">
        <v>296</v>
      </c>
      <c r="C26" s="14" t="s">
        <v>619</v>
      </c>
      <c r="D26" s="16">
        <v>13911</v>
      </c>
      <c r="E26" s="20" t="s">
        <v>2623</v>
      </c>
      <c r="F26" s="15"/>
      <c r="G26" s="15" t="s">
        <v>22</v>
      </c>
      <c r="H26" s="15" t="s">
        <v>518</v>
      </c>
      <c r="I26" s="15">
        <v>1</v>
      </c>
      <c r="J26" s="15">
        <v>0</v>
      </c>
      <c r="K26" s="15">
        <v>0</v>
      </c>
    </row>
    <row r="27" spans="1:15" s="22" customFormat="1" x14ac:dyDescent="0.25">
      <c r="A27" s="26" t="s">
        <v>566</v>
      </c>
      <c r="B27" s="22" t="s">
        <v>160</v>
      </c>
      <c r="C27" s="22" t="s">
        <v>161</v>
      </c>
      <c r="D27" s="23">
        <v>13211</v>
      </c>
      <c r="G27" s="22" t="s">
        <v>77</v>
      </c>
      <c r="H27" s="22" t="s">
        <v>2617</v>
      </c>
      <c r="I27" s="22">
        <v>1</v>
      </c>
      <c r="J27" s="22">
        <v>0</v>
      </c>
      <c r="K27" s="22">
        <v>0</v>
      </c>
    </row>
    <row r="28" spans="1:15" s="22" customFormat="1" x14ac:dyDescent="0.25">
      <c r="A28" s="26" t="s">
        <v>566</v>
      </c>
      <c r="B28" s="22" t="s">
        <v>175</v>
      </c>
      <c r="C28" s="22" t="s">
        <v>176</v>
      </c>
      <c r="D28" s="23">
        <v>13211</v>
      </c>
      <c r="G28" s="22" t="s">
        <v>77</v>
      </c>
      <c r="H28" s="22" t="s">
        <v>16</v>
      </c>
      <c r="I28" s="22">
        <v>1</v>
      </c>
      <c r="J28" s="22">
        <v>0</v>
      </c>
      <c r="K28" s="22">
        <v>0</v>
      </c>
    </row>
    <row r="29" spans="1:15" s="17" customFormat="1" x14ac:dyDescent="0.25">
      <c r="A29" s="2" t="s">
        <v>566</v>
      </c>
      <c r="B29" s="15" t="s">
        <v>211</v>
      </c>
      <c r="C29" s="15" t="s">
        <v>212</v>
      </c>
      <c r="D29" s="16">
        <v>13267</v>
      </c>
      <c r="E29" s="15"/>
      <c r="F29" s="15"/>
      <c r="G29" s="15" t="s">
        <v>41</v>
      </c>
      <c r="H29" s="15" t="s">
        <v>58</v>
      </c>
      <c r="I29" s="15">
        <v>1</v>
      </c>
      <c r="J29" s="15">
        <v>0</v>
      </c>
      <c r="K29" s="15">
        <v>0</v>
      </c>
    </row>
    <row r="30" spans="1:15" s="22" customFormat="1" x14ac:dyDescent="0.25">
      <c r="A30" s="26" t="s">
        <v>566</v>
      </c>
      <c r="B30" s="22" t="s">
        <v>707</v>
      </c>
      <c r="C30" s="22" t="s">
        <v>708</v>
      </c>
      <c r="D30" s="23">
        <v>14002</v>
      </c>
      <c r="G30" s="22" t="s">
        <v>574</v>
      </c>
      <c r="H30" s="22" t="s">
        <v>16</v>
      </c>
      <c r="I30" s="22">
        <v>1</v>
      </c>
      <c r="J30" s="22">
        <v>0</v>
      </c>
      <c r="K30" s="22">
        <v>0</v>
      </c>
    </row>
    <row r="31" spans="1:15" s="22" customFormat="1" x14ac:dyDescent="0.25">
      <c r="A31" s="26" t="s">
        <v>566</v>
      </c>
      <c r="B31" s="22" t="s">
        <v>753</v>
      </c>
      <c r="C31" s="21" t="s">
        <v>754</v>
      </c>
      <c r="D31" s="23">
        <v>14205</v>
      </c>
      <c r="G31" s="22" t="s">
        <v>574</v>
      </c>
      <c r="H31" s="22" t="s">
        <v>16</v>
      </c>
      <c r="I31" s="22">
        <v>1</v>
      </c>
      <c r="J31" s="22">
        <v>0</v>
      </c>
      <c r="K31" s="22">
        <v>0</v>
      </c>
    </row>
    <row r="32" spans="1:15" s="17" customFormat="1" x14ac:dyDescent="0.25">
      <c r="A32" s="9" t="s">
        <v>566</v>
      </c>
      <c r="B32" s="17" t="s">
        <v>707</v>
      </c>
      <c r="C32" s="17" t="s">
        <v>708</v>
      </c>
      <c r="D32" s="18">
        <v>14002</v>
      </c>
      <c r="G32" s="17" t="s">
        <v>554</v>
      </c>
      <c r="H32" s="17" t="s">
        <v>21</v>
      </c>
      <c r="I32" s="17">
        <v>1</v>
      </c>
      <c r="J32" s="17">
        <v>0</v>
      </c>
      <c r="K32" s="17">
        <v>0</v>
      </c>
    </row>
    <row r="33" spans="1:11" x14ac:dyDescent="0.25">
      <c r="A33" s="2" t="s">
        <v>566</v>
      </c>
      <c r="B33" t="s">
        <v>826</v>
      </c>
      <c r="C33" s="4" t="s">
        <v>827</v>
      </c>
      <c r="D33" s="1">
        <v>14261</v>
      </c>
      <c r="G33" t="s">
        <v>554</v>
      </c>
      <c r="H33" t="s">
        <v>518</v>
      </c>
      <c r="I33">
        <v>13</v>
      </c>
      <c r="J33">
        <v>0</v>
      </c>
      <c r="K33">
        <v>0</v>
      </c>
    </row>
    <row r="34" spans="1:11" s="17" customFormat="1" x14ac:dyDescent="0.25">
      <c r="A34" s="2" t="s">
        <v>566</v>
      </c>
      <c r="B34" s="17" t="s">
        <v>992</v>
      </c>
      <c r="C34" s="17" t="s">
        <v>993</v>
      </c>
      <c r="D34" s="18">
        <v>14597</v>
      </c>
      <c r="G34" s="17" t="s">
        <v>554</v>
      </c>
      <c r="H34" s="17" t="s">
        <v>641</v>
      </c>
      <c r="I34" s="17">
        <v>1</v>
      </c>
      <c r="J34" s="17">
        <v>0</v>
      </c>
      <c r="K34" s="17">
        <v>0</v>
      </c>
    </row>
    <row r="35" spans="1:11" s="17" customFormat="1" x14ac:dyDescent="0.25">
      <c r="A35" s="9" t="s">
        <v>566</v>
      </c>
      <c r="B35" s="15" t="s">
        <v>404</v>
      </c>
      <c r="C35" s="15" t="s">
        <v>405</v>
      </c>
      <c r="D35" s="16">
        <v>13603</v>
      </c>
      <c r="E35" s="15"/>
      <c r="F35" s="15"/>
      <c r="G35" s="15" t="s">
        <v>22</v>
      </c>
      <c r="H35" s="15" t="s">
        <v>2619</v>
      </c>
      <c r="I35" s="15">
        <v>1</v>
      </c>
      <c r="J35" s="15">
        <v>0</v>
      </c>
      <c r="K35" s="15">
        <v>0</v>
      </c>
    </row>
    <row r="36" spans="1:11" x14ac:dyDescent="0.25">
      <c r="A36" s="9" t="s">
        <v>566</v>
      </c>
      <c r="B36" s="5" t="s">
        <v>519</v>
      </c>
      <c r="C36" s="5" t="s">
        <v>520</v>
      </c>
      <c r="D36" s="6">
        <v>13834</v>
      </c>
      <c r="E36" s="5"/>
      <c r="F36" s="5"/>
      <c r="G36" s="5" t="s">
        <v>22</v>
      </c>
      <c r="H36" s="5" t="s">
        <v>58</v>
      </c>
      <c r="I36" s="5">
        <v>8</v>
      </c>
      <c r="J36" s="5">
        <v>0</v>
      </c>
      <c r="K36" s="5">
        <v>0</v>
      </c>
    </row>
    <row r="37" spans="1:11" x14ac:dyDescent="0.25">
      <c r="A37" s="9" t="s">
        <v>566</v>
      </c>
      <c r="B37" s="5" t="s">
        <v>547</v>
      </c>
      <c r="C37" s="5" t="s">
        <v>548</v>
      </c>
      <c r="D37" s="6">
        <v>13855</v>
      </c>
      <c r="E37" s="5"/>
      <c r="F37" s="5"/>
      <c r="G37" s="5" t="s">
        <v>22</v>
      </c>
      <c r="H37" s="5" t="s">
        <v>58</v>
      </c>
      <c r="I37" s="5">
        <v>2</v>
      </c>
      <c r="J37" s="5">
        <v>0</v>
      </c>
      <c r="K37" s="5">
        <v>0</v>
      </c>
    </row>
    <row r="38" spans="1:11" x14ac:dyDescent="0.25">
      <c r="A38" s="9" t="s">
        <v>566</v>
      </c>
      <c r="B38" s="5" t="s">
        <v>633</v>
      </c>
      <c r="C38" s="4" t="s">
        <v>634</v>
      </c>
      <c r="D38" s="6">
        <v>13939</v>
      </c>
      <c r="E38" s="5"/>
      <c r="F38" s="5"/>
      <c r="G38" s="5" t="s">
        <v>22</v>
      </c>
      <c r="H38" s="5" t="s">
        <v>24</v>
      </c>
      <c r="I38" s="5">
        <v>17</v>
      </c>
      <c r="J38" s="5">
        <v>0</v>
      </c>
      <c r="K38" s="5">
        <v>0</v>
      </c>
    </row>
    <row r="39" spans="1:11" s="2" customFormat="1" x14ac:dyDescent="0.25">
      <c r="A39" s="9" t="s">
        <v>566</v>
      </c>
      <c r="B39" s="2" t="s">
        <v>675</v>
      </c>
      <c r="C39" s="8" t="s">
        <v>676</v>
      </c>
      <c r="D39" s="19">
        <v>13995</v>
      </c>
      <c r="G39" s="2" t="s">
        <v>22</v>
      </c>
      <c r="H39" s="2" t="s">
        <v>16</v>
      </c>
      <c r="I39" s="2">
        <v>3</v>
      </c>
      <c r="J39" s="2">
        <v>1</v>
      </c>
      <c r="K39" s="2">
        <v>8</v>
      </c>
    </row>
    <row r="40" spans="1:11" x14ac:dyDescent="0.25">
      <c r="A40" s="9" t="s">
        <v>566</v>
      </c>
      <c r="B40" t="s">
        <v>703</v>
      </c>
      <c r="C40" s="4" t="s">
        <v>704</v>
      </c>
      <c r="D40" s="1">
        <v>14002</v>
      </c>
      <c r="G40" t="s">
        <v>22</v>
      </c>
      <c r="H40" t="s">
        <v>518</v>
      </c>
      <c r="I40">
        <v>12</v>
      </c>
      <c r="J40">
        <v>0</v>
      </c>
      <c r="K40">
        <v>0</v>
      </c>
    </row>
    <row r="41" spans="1:11" s="17" customFormat="1" x14ac:dyDescent="0.25">
      <c r="A41" s="9" t="s">
        <v>566</v>
      </c>
      <c r="B41" s="17" t="s">
        <v>750</v>
      </c>
      <c r="C41" s="14" t="s">
        <v>751</v>
      </c>
      <c r="D41" s="18">
        <v>14198</v>
      </c>
      <c r="G41" s="17" t="s">
        <v>22</v>
      </c>
      <c r="H41" s="17" t="s">
        <v>2615</v>
      </c>
      <c r="I41" s="17">
        <v>1</v>
      </c>
      <c r="J41" s="17">
        <v>0</v>
      </c>
      <c r="K41" s="17">
        <v>0</v>
      </c>
    </row>
    <row r="42" spans="1:11" s="22" customFormat="1" x14ac:dyDescent="0.25">
      <c r="A42" s="26" t="s">
        <v>566</v>
      </c>
      <c r="B42" s="22" t="s">
        <v>819</v>
      </c>
      <c r="C42" s="21" t="s">
        <v>820</v>
      </c>
      <c r="D42" s="23">
        <v>14248</v>
      </c>
      <c r="G42" s="22" t="s">
        <v>22</v>
      </c>
      <c r="H42" s="22" t="s">
        <v>16</v>
      </c>
      <c r="I42" s="22">
        <v>1</v>
      </c>
      <c r="J42" s="22">
        <v>0</v>
      </c>
      <c r="K42" s="22">
        <v>0</v>
      </c>
    </row>
    <row r="43" spans="1:11" x14ac:dyDescent="0.25">
      <c r="A43" s="2" t="s">
        <v>566</v>
      </c>
      <c r="B43" t="s">
        <v>851</v>
      </c>
      <c r="C43" s="4" t="s">
        <v>852</v>
      </c>
      <c r="D43" s="1">
        <v>14275</v>
      </c>
      <c r="G43" t="s">
        <v>22</v>
      </c>
      <c r="H43" t="s">
        <v>518</v>
      </c>
      <c r="I43">
        <v>26</v>
      </c>
      <c r="J43">
        <v>2</v>
      </c>
      <c r="K43">
        <v>2</v>
      </c>
    </row>
    <row r="44" spans="1:11" s="17" customFormat="1" x14ac:dyDescent="0.25">
      <c r="A44" s="2" t="s">
        <v>566</v>
      </c>
      <c r="B44" s="17" t="s">
        <v>811</v>
      </c>
      <c r="C44" s="14" t="s">
        <v>812</v>
      </c>
      <c r="D44" s="18">
        <v>14248</v>
      </c>
      <c r="G44" s="17" t="s">
        <v>762</v>
      </c>
      <c r="H44" s="17" t="s">
        <v>16</v>
      </c>
      <c r="I44" s="17">
        <v>1</v>
      </c>
      <c r="J44" s="17">
        <v>0</v>
      </c>
      <c r="K44" s="17">
        <v>0</v>
      </c>
    </row>
    <row r="45" spans="1:11" x14ac:dyDescent="0.25">
      <c r="A45" s="2" t="s">
        <v>566</v>
      </c>
      <c r="B45" s="5" t="s">
        <v>98</v>
      </c>
      <c r="C45" s="5" t="s">
        <v>99</v>
      </c>
      <c r="D45" s="6">
        <v>13155</v>
      </c>
      <c r="E45" s="5" t="s">
        <v>100</v>
      </c>
      <c r="F45" s="5" t="s">
        <v>62</v>
      </c>
      <c r="G45" s="5" t="s">
        <v>14</v>
      </c>
      <c r="H45" s="5" t="s">
        <v>20</v>
      </c>
      <c r="I45" s="5">
        <v>17</v>
      </c>
      <c r="J45" s="5">
        <v>0</v>
      </c>
      <c r="K45" s="5">
        <v>0</v>
      </c>
    </row>
    <row r="46" spans="1:11" x14ac:dyDescent="0.25">
      <c r="A46" s="2" t="s">
        <v>566</v>
      </c>
      <c r="B46" s="5" t="s">
        <v>104</v>
      </c>
      <c r="C46" s="5" t="s">
        <v>105</v>
      </c>
      <c r="D46" s="6">
        <v>13155</v>
      </c>
      <c r="E46" s="5" t="s">
        <v>106</v>
      </c>
      <c r="F46" s="5" t="s">
        <v>17</v>
      </c>
      <c r="G46" s="5" t="s">
        <v>14</v>
      </c>
      <c r="H46" s="5" t="s">
        <v>21</v>
      </c>
      <c r="I46" s="5">
        <v>9</v>
      </c>
      <c r="J46" s="5">
        <v>1</v>
      </c>
      <c r="K46" s="5">
        <v>3</v>
      </c>
    </row>
    <row r="47" spans="1:11" x14ac:dyDescent="0.25">
      <c r="A47" s="2" t="s">
        <v>566</v>
      </c>
      <c r="B47" s="5" t="s">
        <v>107</v>
      </c>
      <c r="C47" s="5" t="s">
        <v>108</v>
      </c>
      <c r="D47" s="6">
        <v>13155</v>
      </c>
      <c r="E47" s="5" t="s">
        <v>93</v>
      </c>
      <c r="F47" s="5" t="s">
        <v>63</v>
      </c>
      <c r="G47" s="5" t="s">
        <v>14</v>
      </c>
      <c r="H47" s="5" t="s">
        <v>21</v>
      </c>
      <c r="I47" s="5">
        <v>9</v>
      </c>
      <c r="J47" s="5">
        <v>0</v>
      </c>
      <c r="K47" s="5">
        <v>0</v>
      </c>
    </row>
    <row r="48" spans="1:11" x14ac:dyDescent="0.25">
      <c r="A48" s="2" t="s">
        <v>566</v>
      </c>
      <c r="B48" s="5" t="s">
        <v>121</v>
      </c>
      <c r="C48" s="5" t="s">
        <v>122</v>
      </c>
      <c r="D48" s="6">
        <v>13183</v>
      </c>
      <c r="E48" s="5" t="s">
        <v>123</v>
      </c>
      <c r="F48" s="5" t="s">
        <v>25</v>
      </c>
      <c r="G48" s="5" t="s">
        <v>14</v>
      </c>
      <c r="H48" s="5" t="s">
        <v>31</v>
      </c>
      <c r="I48" s="5">
        <v>10</v>
      </c>
      <c r="J48" s="5">
        <v>0</v>
      </c>
      <c r="K48" s="5">
        <v>0</v>
      </c>
    </row>
    <row r="49" spans="1:11" x14ac:dyDescent="0.25">
      <c r="A49" s="2" t="s">
        <v>566</v>
      </c>
      <c r="B49" s="5" t="s">
        <v>131</v>
      </c>
      <c r="C49" s="5" t="s">
        <v>132</v>
      </c>
      <c r="D49" s="6">
        <v>13183</v>
      </c>
      <c r="E49" s="5" t="s">
        <v>11</v>
      </c>
      <c r="F49" s="5" t="s">
        <v>15</v>
      </c>
      <c r="G49" s="5" t="s">
        <v>14</v>
      </c>
      <c r="H49" s="5" t="s">
        <v>21</v>
      </c>
      <c r="I49" s="5">
        <v>11</v>
      </c>
      <c r="J49" s="5">
        <v>0</v>
      </c>
      <c r="K49" s="5">
        <v>0</v>
      </c>
    </row>
    <row r="50" spans="1:11" x14ac:dyDescent="0.25">
      <c r="A50" s="2" t="s">
        <v>566</v>
      </c>
      <c r="B50" s="5" t="s">
        <v>142</v>
      </c>
      <c r="C50" s="5" t="s">
        <v>143</v>
      </c>
      <c r="D50" s="6">
        <v>13183</v>
      </c>
      <c r="E50" s="5" t="s">
        <v>11</v>
      </c>
      <c r="F50" s="5" t="s">
        <v>15</v>
      </c>
      <c r="G50" s="5" t="s">
        <v>14</v>
      </c>
      <c r="H50" s="5" t="s">
        <v>58</v>
      </c>
      <c r="I50" s="5">
        <v>11</v>
      </c>
      <c r="J50" s="5">
        <v>2</v>
      </c>
      <c r="K50" s="5">
        <v>5</v>
      </c>
    </row>
    <row r="51" spans="1:11" x14ac:dyDescent="0.25">
      <c r="A51" s="2" t="s">
        <v>566</v>
      </c>
      <c r="B51" s="5" t="s">
        <v>144</v>
      </c>
      <c r="C51" s="5" t="s">
        <v>145</v>
      </c>
      <c r="D51" s="6">
        <v>13183</v>
      </c>
      <c r="E51" s="5" t="s">
        <v>11</v>
      </c>
      <c r="F51" s="5" t="s">
        <v>15</v>
      </c>
      <c r="G51" s="5" t="s">
        <v>14</v>
      </c>
      <c r="H51" s="5" t="s">
        <v>58</v>
      </c>
      <c r="I51" s="5">
        <v>4</v>
      </c>
      <c r="J51" s="5">
        <v>0</v>
      </c>
      <c r="K51" s="5">
        <v>0</v>
      </c>
    </row>
    <row r="52" spans="1:11" x14ac:dyDescent="0.25">
      <c r="A52" s="2" t="s">
        <v>566</v>
      </c>
      <c r="B52" s="5" t="s">
        <v>146</v>
      </c>
      <c r="C52" s="5" t="s">
        <v>147</v>
      </c>
      <c r="D52" s="6">
        <v>13190</v>
      </c>
      <c r="E52" s="5" t="s">
        <v>11</v>
      </c>
      <c r="F52" s="5" t="s">
        <v>15</v>
      </c>
      <c r="G52" s="5" t="s">
        <v>14</v>
      </c>
      <c r="H52" s="5" t="s">
        <v>29</v>
      </c>
      <c r="I52" s="5">
        <v>4</v>
      </c>
      <c r="J52" s="5">
        <v>0</v>
      </c>
      <c r="K52" s="5">
        <v>0</v>
      </c>
    </row>
    <row r="53" spans="1:11" x14ac:dyDescent="0.25">
      <c r="A53" s="2" t="s">
        <v>566</v>
      </c>
      <c r="B53" s="5" t="s">
        <v>152</v>
      </c>
      <c r="C53" s="5" t="s">
        <v>153</v>
      </c>
      <c r="D53" s="6">
        <v>13211</v>
      </c>
      <c r="E53" s="5" t="s">
        <v>11</v>
      </c>
      <c r="F53" s="5" t="s">
        <v>15</v>
      </c>
      <c r="G53" s="5" t="s">
        <v>14</v>
      </c>
      <c r="H53" s="5" t="s">
        <v>31</v>
      </c>
      <c r="I53" s="5">
        <v>15</v>
      </c>
      <c r="J53" s="5">
        <v>0</v>
      </c>
      <c r="K53" s="5">
        <v>0</v>
      </c>
    </row>
    <row r="54" spans="1:11" x14ac:dyDescent="0.25">
      <c r="A54" s="2" t="s">
        <v>566</v>
      </c>
      <c r="B54" s="5" t="s">
        <v>154</v>
      </c>
      <c r="C54" s="5" t="s">
        <v>155</v>
      </c>
      <c r="D54" s="6">
        <v>13211</v>
      </c>
      <c r="E54" s="5" t="s">
        <v>156</v>
      </c>
      <c r="F54" s="5" t="s">
        <v>47</v>
      </c>
      <c r="G54" s="5" t="s">
        <v>14</v>
      </c>
      <c r="H54" s="5" t="s">
        <v>16</v>
      </c>
      <c r="I54" s="5">
        <v>24</v>
      </c>
      <c r="J54" s="5">
        <v>1</v>
      </c>
      <c r="K54" s="5">
        <v>3</v>
      </c>
    </row>
    <row r="55" spans="1:11" x14ac:dyDescent="0.25">
      <c r="A55" s="2" t="s">
        <v>566</v>
      </c>
      <c r="B55" s="5" t="s">
        <v>157</v>
      </c>
      <c r="C55" s="5" t="s">
        <v>158</v>
      </c>
      <c r="D55" s="6">
        <v>13211</v>
      </c>
      <c r="E55" s="5" t="s">
        <v>85</v>
      </c>
      <c r="F55" s="5" t="s">
        <v>159</v>
      </c>
      <c r="G55" s="5" t="s">
        <v>14</v>
      </c>
      <c r="H55" s="5" t="s">
        <v>16</v>
      </c>
      <c r="I55" s="5">
        <v>13</v>
      </c>
      <c r="J55" s="5">
        <v>0</v>
      </c>
      <c r="K55" s="5">
        <v>0</v>
      </c>
    </row>
    <row r="56" spans="1:11" x14ac:dyDescent="0.25">
      <c r="A56" s="2" t="s">
        <v>566</v>
      </c>
      <c r="B56" s="5" t="s">
        <v>160</v>
      </c>
      <c r="C56" s="5" t="s">
        <v>161</v>
      </c>
      <c r="D56" s="6">
        <v>13211</v>
      </c>
      <c r="E56" s="5" t="s">
        <v>162</v>
      </c>
      <c r="F56" s="5" t="s">
        <v>30</v>
      </c>
      <c r="G56" s="5" t="s">
        <v>14</v>
      </c>
      <c r="H56" s="5" t="s">
        <v>20</v>
      </c>
      <c r="I56" s="5">
        <v>14</v>
      </c>
      <c r="J56" s="5">
        <v>0</v>
      </c>
      <c r="K56" s="5">
        <v>0</v>
      </c>
    </row>
    <row r="57" spans="1:11" x14ac:dyDescent="0.25">
      <c r="A57" s="2" t="s">
        <v>566</v>
      </c>
      <c r="B57" s="5" t="s">
        <v>163</v>
      </c>
      <c r="C57" s="5" t="s">
        <v>164</v>
      </c>
      <c r="D57" s="6">
        <v>13211</v>
      </c>
      <c r="E57" s="5" t="s">
        <v>35</v>
      </c>
      <c r="F57" s="5" t="s">
        <v>30</v>
      </c>
      <c r="G57" s="5" t="s">
        <v>14</v>
      </c>
      <c r="H57" s="5" t="s">
        <v>24</v>
      </c>
      <c r="I57" s="5">
        <v>24</v>
      </c>
      <c r="J57" s="5">
        <v>0</v>
      </c>
      <c r="K57" s="5">
        <v>0</v>
      </c>
    </row>
    <row r="58" spans="1:11" x14ac:dyDescent="0.25">
      <c r="A58" s="2" t="s">
        <v>566</v>
      </c>
      <c r="B58" s="5" t="s">
        <v>167</v>
      </c>
      <c r="C58" s="5" t="s">
        <v>168</v>
      </c>
      <c r="D58" s="6">
        <v>13211</v>
      </c>
      <c r="E58" s="5" t="s">
        <v>35</v>
      </c>
      <c r="F58" s="5" t="s">
        <v>30</v>
      </c>
      <c r="G58" s="5" t="s">
        <v>14</v>
      </c>
      <c r="H58" s="5" t="s">
        <v>21</v>
      </c>
      <c r="I58" s="5">
        <v>19</v>
      </c>
      <c r="J58" s="5">
        <v>0</v>
      </c>
      <c r="K58" s="5">
        <v>0</v>
      </c>
    </row>
    <row r="59" spans="1:11" x14ac:dyDescent="0.25">
      <c r="A59" s="2" t="s">
        <v>566</v>
      </c>
      <c r="B59" s="5" t="s">
        <v>169</v>
      </c>
      <c r="C59" s="5" t="s">
        <v>170</v>
      </c>
      <c r="D59" s="6">
        <v>13211</v>
      </c>
      <c r="E59" s="5" t="s">
        <v>171</v>
      </c>
      <c r="F59" s="5" t="s">
        <v>172</v>
      </c>
      <c r="G59" s="5" t="s">
        <v>14</v>
      </c>
      <c r="H59" s="5" t="s">
        <v>42</v>
      </c>
      <c r="I59" s="5">
        <v>26</v>
      </c>
      <c r="J59" s="5">
        <v>0</v>
      </c>
      <c r="K59" s="5">
        <v>0</v>
      </c>
    </row>
    <row r="60" spans="1:11" x14ac:dyDescent="0.25">
      <c r="A60" s="2" t="s">
        <v>566</v>
      </c>
      <c r="B60" s="5" t="s">
        <v>175</v>
      </c>
      <c r="C60" s="5" t="s">
        <v>176</v>
      </c>
      <c r="D60" s="6">
        <v>13211</v>
      </c>
      <c r="E60" s="5" t="s">
        <v>177</v>
      </c>
      <c r="F60" s="5" t="s">
        <v>178</v>
      </c>
      <c r="G60" s="5" t="s">
        <v>14</v>
      </c>
      <c r="H60" s="5" t="s">
        <v>58</v>
      </c>
      <c r="I60" s="5">
        <v>17</v>
      </c>
      <c r="J60" s="5">
        <v>0</v>
      </c>
      <c r="K60" s="5">
        <v>0</v>
      </c>
    </row>
    <row r="61" spans="1:11" x14ac:dyDescent="0.25">
      <c r="A61" s="2" t="s">
        <v>566</v>
      </c>
      <c r="B61" s="5" t="s">
        <v>186</v>
      </c>
      <c r="C61" s="5" t="s">
        <v>187</v>
      </c>
      <c r="D61" s="6">
        <v>13239</v>
      </c>
      <c r="E61" s="5" t="s">
        <v>188</v>
      </c>
      <c r="F61" s="5" t="s">
        <v>47</v>
      </c>
      <c r="G61" s="5" t="s">
        <v>14</v>
      </c>
      <c r="H61" s="5" t="s">
        <v>21</v>
      </c>
      <c r="I61" s="5">
        <v>22</v>
      </c>
      <c r="J61" s="5">
        <v>0</v>
      </c>
      <c r="K61" s="5">
        <v>0</v>
      </c>
    </row>
    <row r="62" spans="1:11" x14ac:dyDescent="0.25">
      <c r="A62" s="2" t="s">
        <v>566</v>
      </c>
      <c r="B62" s="5" t="s">
        <v>205</v>
      </c>
      <c r="C62" s="5" t="s">
        <v>206</v>
      </c>
      <c r="D62" s="6">
        <v>13267</v>
      </c>
      <c r="E62" s="5" t="s">
        <v>84</v>
      </c>
      <c r="F62" s="5" t="s">
        <v>63</v>
      </c>
      <c r="G62" s="5" t="s">
        <v>14</v>
      </c>
      <c r="H62" s="5" t="s">
        <v>21</v>
      </c>
      <c r="I62" s="5">
        <v>16</v>
      </c>
      <c r="J62" s="5">
        <v>0</v>
      </c>
      <c r="K62" s="5">
        <v>0</v>
      </c>
    </row>
    <row r="63" spans="1:11" x14ac:dyDescent="0.25">
      <c r="A63" s="2" t="s">
        <v>566</v>
      </c>
      <c r="B63" s="5" t="s">
        <v>207</v>
      </c>
      <c r="C63" s="5" t="s">
        <v>208</v>
      </c>
      <c r="D63" s="6">
        <v>13267</v>
      </c>
      <c r="E63" s="5" t="s">
        <v>84</v>
      </c>
      <c r="F63" s="5" t="s">
        <v>63</v>
      </c>
      <c r="G63" s="5" t="s">
        <v>14</v>
      </c>
      <c r="H63" s="5" t="s">
        <v>21</v>
      </c>
      <c r="I63" s="5">
        <v>8</v>
      </c>
      <c r="J63" s="5">
        <v>0</v>
      </c>
      <c r="K63" s="5">
        <v>0</v>
      </c>
    </row>
    <row r="64" spans="1:11" x14ac:dyDescent="0.25">
      <c r="A64" s="2" t="s">
        <v>566</v>
      </c>
      <c r="B64" s="5" t="s">
        <v>211</v>
      </c>
      <c r="C64" s="5" t="s">
        <v>212</v>
      </c>
      <c r="D64" s="6">
        <v>13267</v>
      </c>
      <c r="E64" s="5" t="s">
        <v>40</v>
      </c>
      <c r="F64" s="5" t="s">
        <v>68</v>
      </c>
      <c r="G64" s="5" t="s">
        <v>14</v>
      </c>
      <c r="H64" s="5" t="s">
        <v>42</v>
      </c>
      <c r="I64" s="5">
        <v>21</v>
      </c>
      <c r="J64" s="5">
        <v>0</v>
      </c>
      <c r="K64" s="5">
        <v>0</v>
      </c>
    </row>
    <row r="65" spans="1:11" x14ac:dyDescent="0.25">
      <c r="A65" s="2" t="s">
        <v>566</v>
      </c>
      <c r="B65" s="5" t="s">
        <v>213</v>
      </c>
      <c r="C65" s="5" t="s">
        <v>214</v>
      </c>
      <c r="D65" s="6">
        <v>13267</v>
      </c>
      <c r="E65" s="5" t="s">
        <v>11</v>
      </c>
      <c r="F65" s="5" t="s">
        <v>15</v>
      </c>
      <c r="G65" s="5" t="s">
        <v>14</v>
      </c>
      <c r="H65" s="5" t="s">
        <v>58</v>
      </c>
      <c r="I65" s="5">
        <v>11</v>
      </c>
      <c r="J65" s="5">
        <v>0</v>
      </c>
      <c r="K65" s="5">
        <v>0</v>
      </c>
    </row>
    <row r="66" spans="1:11" x14ac:dyDescent="0.25">
      <c r="A66" s="2" t="s">
        <v>566</v>
      </c>
      <c r="B66" s="5" t="s">
        <v>215</v>
      </c>
      <c r="C66" s="5" t="s">
        <v>216</v>
      </c>
      <c r="D66" s="6">
        <v>13267</v>
      </c>
      <c r="E66" s="5" t="s">
        <v>35</v>
      </c>
      <c r="F66" s="5" t="s">
        <v>68</v>
      </c>
      <c r="G66" s="5" t="s">
        <v>14</v>
      </c>
      <c r="H66" s="5" t="s">
        <v>58</v>
      </c>
      <c r="I66" s="5">
        <v>15</v>
      </c>
      <c r="J66" s="5">
        <v>0</v>
      </c>
      <c r="K66" s="5">
        <v>0</v>
      </c>
    </row>
    <row r="67" spans="1:11" x14ac:dyDescent="0.25">
      <c r="A67" s="2" t="s">
        <v>566</v>
      </c>
      <c r="B67" s="5" t="s">
        <v>201</v>
      </c>
      <c r="C67" s="5" t="s">
        <v>202</v>
      </c>
      <c r="D67" s="6">
        <v>13267</v>
      </c>
      <c r="E67" s="5" t="s">
        <v>66</v>
      </c>
      <c r="F67" s="5" t="s">
        <v>63</v>
      </c>
      <c r="G67" s="5" t="s">
        <v>14</v>
      </c>
      <c r="H67" s="5" t="s">
        <v>16</v>
      </c>
      <c r="I67" s="5">
        <v>17</v>
      </c>
      <c r="J67" s="5">
        <v>0</v>
      </c>
      <c r="K67" s="5">
        <v>0</v>
      </c>
    </row>
    <row r="68" spans="1:11" x14ac:dyDescent="0.25">
      <c r="A68" s="2" t="s">
        <v>566</v>
      </c>
      <c r="B68" s="5" t="s">
        <v>228</v>
      </c>
      <c r="C68" s="5" t="s">
        <v>229</v>
      </c>
      <c r="D68" s="6">
        <v>13288</v>
      </c>
      <c r="E68" s="5" t="s">
        <v>47</v>
      </c>
      <c r="F68" s="5" t="s">
        <v>47</v>
      </c>
      <c r="G68" s="5" t="s">
        <v>14</v>
      </c>
      <c r="H68" s="5" t="s">
        <v>42</v>
      </c>
      <c r="I68" s="5">
        <v>21</v>
      </c>
      <c r="J68" s="5">
        <v>0</v>
      </c>
      <c r="K68" s="5">
        <v>0</v>
      </c>
    </row>
    <row r="69" spans="1:11" x14ac:dyDescent="0.25">
      <c r="A69" s="2" t="s">
        <v>566</v>
      </c>
      <c r="B69" s="5" t="s">
        <v>236</v>
      </c>
      <c r="C69" s="5" t="s">
        <v>237</v>
      </c>
      <c r="D69" s="6">
        <v>13288</v>
      </c>
      <c r="E69" s="5" t="s">
        <v>47</v>
      </c>
      <c r="F69" s="5" t="s">
        <v>47</v>
      </c>
      <c r="G69" s="5" t="s">
        <v>14</v>
      </c>
      <c r="H69" s="5" t="s">
        <v>58</v>
      </c>
      <c r="I69" s="5">
        <v>23</v>
      </c>
      <c r="J69" s="5">
        <v>0</v>
      </c>
      <c r="K69" s="5">
        <v>0</v>
      </c>
    </row>
    <row r="70" spans="1:11" x14ac:dyDescent="0.25">
      <c r="A70" s="2" t="s">
        <v>566</v>
      </c>
      <c r="B70" s="5" t="s">
        <v>284</v>
      </c>
      <c r="C70" s="5" t="s">
        <v>285</v>
      </c>
      <c r="D70" s="6">
        <v>13463</v>
      </c>
      <c r="E70" s="5" t="s">
        <v>286</v>
      </c>
      <c r="F70" s="5" t="s">
        <v>26</v>
      </c>
      <c r="G70" s="5" t="s">
        <v>14</v>
      </c>
      <c r="H70" s="5" t="s">
        <v>58</v>
      </c>
      <c r="I70" s="5">
        <v>13</v>
      </c>
      <c r="J70" s="5">
        <v>0</v>
      </c>
      <c r="K70" s="5">
        <v>0</v>
      </c>
    </row>
    <row r="71" spans="1:11" x14ac:dyDescent="0.25">
      <c r="A71" s="2" t="s">
        <v>566</v>
      </c>
      <c r="B71" s="5" t="s">
        <v>258</v>
      </c>
      <c r="C71" s="5" t="s">
        <v>259</v>
      </c>
      <c r="D71" s="6">
        <v>13463</v>
      </c>
      <c r="E71" s="5" t="s">
        <v>11</v>
      </c>
      <c r="F71" s="5" t="s">
        <v>15</v>
      </c>
      <c r="G71" s="5" t="s">
        <v>14</v>
      </c>
      <c r="H71" s="5" t="s">
        <v>31</v>
      </c>
      <c r="I71" s="5">
        <v>10</v>
      </c>
      <c r="J71" s="5">
        <v>0</v>
      </c>
      <c r="K71" s="5">
        <v>0</v>
      </c>
    </row>
    <row r="72" spans="1:11" x14ac:dyDescent="0.25">
      <c r="A72" s="2" t="s">
        <v>566</v>
      </c>
      <c r="B72" s="5" t="s">
        <v>260</v>
      </c>
      <c r="C72" s="5" t="s">
        <v>261</v>
      </c>
      <c r="D72" s="6">
        <v>13463</v>
      </c>
      <c r="E72" s="5" t="s">
        <v>11</v>
      </c>
      <c r="F72" s="5" t="s">
        <v>15</v>
      </c>
      <c r="G72" s="5" t="s">
        <v>14</v>
      </c>
      <c r="H72" s="5" t="s">
        <v>31</v>
      </c>
      <c r="I72" s="5">
        <v>5</v>
      </c>
      <c r="J72" s="5">
        <v>0</v>
      </c>
      <c r="K72" s="5">
        <v>0</v>
      </c>
    </row>
    <row r="73" spans="1:11" x14ac:dyDescent="0.25">
      <c r="A73" s="2" t="s">
        <v>566</v>
      </c>
      <c r="B73" s="5" t="s">
        <v>254</v>
      </c>
      <c r="C73" s="5" t="s">
        <v>255</v>
      </c>
      <c r="D73" s="6">
        <v>13463</v>
      </c>
      <c r="E73" s="5" t="s">
        <v>256</v>
      </c>
      <c r="F73" s="5" t="s">
        <v>257</v>
      </c>
      <c r="G73" s="5" t="s">
        <v>14</v>
      </c>
      <c r="H73" s="5" t="s">
        <v>31</v>
      </c>
      <c r="I73" s="5">
        <v>27</v>
      </c>
      <c r="J73" s="5">
        <v>1</v>
      </c>
      <c r="K73" s="5">
        <v>1</v>
      </c>
    </row>
    <row r="74" spans="1:11" x14ac:dyDescent="0.25">
      <c r="A74" s="2" t="s">
        <v>566</v>
      </c>
      <c r="B74" s="5" t="s">
        <v>268</v>
      </c>
      <c r="C74" s="5" t="s">
        <v>269</v>
      </c>
      <c r="D74" s="6">
        <v>13463</v>
      </c>
      <c r="E74" s="5" t="s">
        <v>270</v>
      </c>
      <c r="F74" s="5" t="s">
        <v>23</v>
      </c>
      <c r="G74" s="5" t="s">
        <v>14</v>
      </c>
      <c r="H74" s="5" t="s">
        <v>20</v>
      </c>
      <c r="I74" s="5">
        <v>14</v>
      </c>
      <c r="J74" s="5">
        <v>0</v>
      </c>
      <c r="K74" s="5">
        <v>0</v>
      </c>
    </row>
    <row r="75" spans="1:11" x14ac:dyDescent="0.25">
      <c r="A75" s="2" t="s">
        <v>566</v>
      </c>
      <c r="B75" s="5" t="s">
        <v>271</v>
      </c>
      <c r="C75" s="5" t="s">
        <v>272</v>
      </c>
      <c r="D75" s="6">
        <v>13463</v>
      </c>
      <c r="E75" s="5" t="s">
        <v>11</v>
      </c>
      <c r="F75" s="5" t="s">
        <v>15</v>
      </c>
      <c r="G75" s="5" t="s">
        <v>14</v>
      </c>
      <c r="H75" s="5" t="s">
        <v>20</v>
      </c>
      <c r="I75" s="5">
        <v>7</v>
      </c>
      <c r="J75" s="5">
        <v>0</v>
      </c>
      <c r="K75" s="5">
        <v>0</v>
      </c>
    </row>
    <row r="76" spans="1:11" x14ac:dyDescent="0.25">
      <c r="A76" s="2" t="s">
        <v>566</v>
      </c>
      <c r="B76" s="5" t="s">
        <v>273</v>
      </c>
      <c r="C76" s="5" t="s">
        <v>274</v>
      </c>
      <c r="D76" s="6">
        <v>13463</v>
      </c>
      <c r="E76" s="5" t="s">
        <v>11</v>
      </c>
      <c r="F76" s="5" t="s">
        <v>15</v>
      </c>
      <c r="G76" s="5" t="s">
        <v>14</v>
      </c>
      <c r="H76" s="5" t="s">
        <v>24</v>
      </c>
      <c r="I76" s="5">
        <v>17</v>
      </c>
      <c r="J76" s="5">
        <v>0</v>
      </c>
      <c r="K76" s="5">
        <v>0</v>
      </c>
    </row>
    <row r="77" spans="1:11" x14ac:dyDescent="0.25">
      <c r="A77" s="2" t="s">
        <v>566</v>
      </c>
      <c r="B77" s="5" t="s">
        <v>280</v>
      </c>
      <c r="C77" s="5" t="s">
        <v>281</v>
      </c>
      <c r="D77" s="6">
        <v>13463</v>
      </c>
      <c r="E77" s="5" t="s">
        <v>47</v>
      </c>
      <c r="F77" s="5" t="s">
        <v>47</v>
      </c>
      <c r="G77" s="5" t="s">
        <v>14</v>
      </c>
      <c r="H77" s="5" t="s">
        <v>42</v>
      </c>
      <c r="I77" s="5">
        <v>7</v>
      </c>
      <c r="J77" s="5">
        <v>0</v>
      </c>
      <c r="K77" s="5">
        <v>0</v>
      </c>
    </row>
    <row r="78" spans="1:11" x14ac:dyDescent="0.25">
      <c r="A78" s="2" t="s">
        <v>566</v>
      </c>
      <c r="B78" s="5" t="s">
        <v>282</v>
      </c>
      <c r="C78" s="5" t="s">
        <v>283</v>
      </c>
      <c r="D78" s="6">
        <v>13463</v>
      </c>
      <c r="E78" s="5" t="s">
        <v>83</v>
      </c>
      <c r="F78" s="5" t="s">
        <v>62</v>
      </c>
      <c r="G78" s="5" t="s">
        <v>14</v>
      </c>
      <c r="H78" s="5" t="s">
        <v>58</v>
      </c>
      <c r="I78" s="5">
        <v>9</v>
      </c>
      <c r="J78" s="5">
        <v>0</v>
      </c>
      <c r="K78" s="5">
        <v>0</v>
      </c>
    </row>
    <row r="79" spans="1:11" x14ac:dyDescent="0.25">
      <c r="A79" s="2" t="s">
        <v>566</v>
      </c>
      <c r="B79" s="5" t="s">
        <v>289</v>
      </c>
      <c r="C79" s="5" t="s">
        <v>290</v>
      </c>
      <c r="D79" s="6">
        <v>13491</v>
      </c>
      <c r="E79" s="5" t="s">
        <v>291</v>
      </c>
      <c r="F79" s="5" t="s">
        <v>34</v>
      </c>
      <c r="G79" s="5" t="s">
        <v>14</v>
      </c>
      <c r="H79" s="5" t="s">
        <v>52</v>
      </c>
      <c r="I79" s="5">
        <v>25</v>
      </c>
      <c r="J79" s="5">
        <v>0</v>
      </c>
      <c r="K79" s="5">
        <v>0</v>
      </c>
    </row>
    <row r="80" spans="1:11" x14ac:dyDescent="0.25">
      <c r="A80" s="2" t="s">
        <v>566</v>
      </c>
      <c r="B80" s="5" t="s">
        <v>305</v>
      </c>
      <c r="C80" s="5" t="s">
        <v>306</v>
      </c>
      <c r="D80" s="6">
        <v>13491</v>
      </c>
      <c r="E80" s="5" t="s">
        <v>86</v>
      </c>
      <c r="F80" s="5" t="s">
        <v>62</v>
      </c>
      <c r="G80" s="5" t="s">
        <v>14</v>
      </c>
      <c r="H80" s="5" t="s">
        <v>42</v>
      </c>
      <c r="I80" s="5">
        <v>28</v>
      </c>
      <c r="J80" s="5">
        <v>0</v>
      </c>
      <c r="K80" s="5">
        <v>0</v>
      </c>
    </row>
    <row r="81" spans="1:11" x14ac:dyDescent="0.25">
      <c r="A81" s="2" t="s">
        <v>566</v>
      </c>
      <c r="B81" s="5" t="s">
        <v>321</v>
      </c>
      <c r="C81" s="5" t="s">
        <v>322</v>
      </c>
      <c r="D81" s="6">
        <v>13519</v>
      </c>
      <c r="E81" s="5" t="s">
        <v>323</v>
      </c>
      <c r="F81" s="5" t="s">
        <v>26</v>
      </c>
      <c r="G81" s="5" t="s">
        <v>14</v>
      </c>
      <c r="H81" s="5" t="s">
        <v>52</v>
      </c>
      <c r="I81" s="5">
        <v>18</v>
      </c>
      <c r="J81" s="5">
        <v>0</v>
      </c>
      <c r="K81" s="5">
        <v>0</v>
      </c>
    </row>
    <row r="82" spans="1:11" x14ac:dyDescent="0.25">
      <c r="A82" s="2" t="s">
        <v>566</v>
      </c>
      <c r="B82" s="5" t="s">
        <v>326</v>
      </c>
      <c r="C82" s="5" t="s">
        <v>327</v>
      </c>
      <c r="D82" s="6">
        <v>13519</v>
      </c>
      <c r="E82" s="5" t="s">
        <v>35</v>
      </c>
      <c r="F82" s="5" t="s">
        <v>68</v>
      </c>
      <c r="G82" s="5" t="s">
        <v>14</v>
      </c>
      <c r="H82" s="5" t="s">
        <v>29</v>
      </c>
      <c r="I82" s="5">
        <v>11</v>
      </c>
      <c r="J82" s="5">
        <v>0</v>
      </c>
      <c r="K82" s="5">
        <v>0</v>
      </c>
    </row>
    <row r="83" spans="1:11" x14ac:dyDescent="0.25">
      <c r="A83" s="2" t="s">
        <v>566</v>
      </c>
      <c r="B83" s="5" t="s">
        <v>328</v>
      </c>
      <c r="C83" s="5" t="s">
        <v>329</v>
      </c>
      <c r="D83" s="6">
        <v>13519</v>
      </c>
      <c r="E83" s="5" t="s">
        <v>330</v>
      </c>
      <c r="F83" s="5" t="s">
        <v>30</v>
      </c>
      <c r="G83" s="5" t="s">
        <v>14</v>
      </c>
      <c r="H83" s="5" t="s">
        <v>20</v>
      </c>
      <c r="I83" s="5">
        <v>21</v>
      </c>
      <c r="J83" s="5">
        <v>0</v>
      </c>
      <c r="K83" s="5">
        <v>0</v>
      </c>
    </row>
    <row r="84" spans="1:11" x14ac:dyDescent="0.25">
      <c r="A84" s="2" t="s">
        <v>566</v>
      </c>
      <c r="B84" s="5" t="s">
        <v>337</v>
      </c>
      <c r="C84" s="5" t="s">
        <v>338</v>
      </c>
      <c r="D84" s="6">
        <v>13519</v>
      </c>
      <c r="E84" s="5" t="s">
        <v>11</v>
      </c>
      <c r="F84" s="5" t="s">
        <v>15</v>
      </c>
      <c r="G84" s="5" t="s">
        <v>14</v>
      </c>
      <c r="H84" s="5" t="s">
        <v>42</v>
      </c>
      <c r="I84" s="5">
        <v>20</v>
      </c>
      <c r="J84" s="5">
        <v>2</v>
      </c>
      <c r="K84" s="5">
        <v>2</v>
      </c>
    </row>
    <row r="85" spans="1:11" x14ac:dyDescent="0.25">
      <c r="A85" s="2" t="s">
        <v>566</v>
      </c>
      <c r="B85" s="5" t="s">
        <v>339</v>
      </c>
      <c r="C85" s="5" t="s">
        <v>340</v>
      </c>
      <c r="D85" s="6">
        <v>13519</v>
      </c>
      <c r="E85" s="5" t="s">
        <v>11</v>
      </c>
      <c r="F85" s="5" t="s">
        <v>15</v>
      </c>
      <c r="G85" s="5" t="s">
        <v>14</v>
      </c>
      <c r="H85" s="5" t="s">
        <v>42</v>
      </c>
      <c r="I85" s="5">
        <v>19</v>
      </c>
      <c r="J85" s="5">
        <v>0</v>
      </c>
      <c r="K85" s="5">
        <v>0</v>
      </c>
    </row>
    <row r="86" spans="1:11" x14ac:dyDescent="0.25">
      <c r="A86" s="2" t="s">
        <v>566</v>
      </c>
      <c r="B86" s="5" t="s">
        <v>341</v>
      </c>
      <c r="C86" s="5" t="s">
        <v>342</v>
      </c>
      <c r="D86" s="6">
        <v>13519</v>
      </c>
      <c r="E86" s="5" t="s">
        <v>11</v>
      </c>
      <c r="F86" s="5" t="s">
        <v>15</v>
      </c>
      <c r="G86" s="5" t="s">
        <v>14</v>
      </c>
      <c r="H86" s="5" t="s">
        <v>42</v>
      </c>
      <c r="I86" s="5">
        <v>13</v>
      </c>
      <c r="J86" s="5">
        <v>0</v>
      </c>
      <c r="K86" s="5">
        <v>0</v>
      </c>
    </row>
    <row r="87" spans="1:11" x14ac:dyDescent="0.25">
      <c r="A87" s="2" t="s">
        <v>566</v>
      </c>
      <c r="B87" s="5" t="s">
        <v>343</v>
      </c>
      <c r="C87" s="5" t="s">
        <v>344</v>
      </c>
      <c r="D87" s="6">
        <v>13519</v>
      </c>
      <c r="E87" s="5" t="s">
        <v>11</v>
      </c>
      <c r="F87" s="5" t="s">
        <v>15</v>
      </c>
      <c r="G87" s="5" t="s">
        <v>14</v>
      </c>
      <c r="H87" s="5" t="s">
        <v>42</v>
      </c>
      <c r="I87" s="5">
        <v>3</v>
      </c>
      <c r="J87" s="5">
        <v>0</v>
      </c>
      <c r="K87" s="5">
        <v>0</v>
      </c>
    </row>
    <row r="88" spans="1:11" x14ac:dyDescent="0.25">
      <c r="A88" s="2" t="s">
        <v>566</v>
      </c>
      <c r="B88" s="5" t="s">
        <v>373</v>
      </c>
      <c r="C88" s="5" t="s">
        <v>374</v>
      </c>
      <c r="D88" s="6">
        <v>13547</v>
      </c>
      <c r="E88" s="5" t="s">
        <v>11</v>
      </c>
      <c r="F88" s="5" t="s">
        <v>15</v>
      </c>
      <c r="G88" s="5" t="s">
        <v>14</v>
      </c>
      <c r="H88" s="5" t="s">
        <v>42</v>
      </c>
      <c r="I88" s="5">
        <v>7</v>
      </c>
      <c r="J88" s="5">
        <v>0</v>
      </c>
      <c r="K88" s="5">
        <v>0</v>
      </c>
    </row>
    <row r="89" spans="1:11" x14ac:dyDescent="0.25">
      <c r="A89" s="2" t="s">
        <v>566</v>
      </c>
      <c r="B89" s="5" t="s">
        <v>380</v>
      </c>
      <c r="C89" s="5" t="s">
        <v>381</v>
      </c>
      <c r="D89" s="6">
        <v>13547</v>
      </c>
      <c r="E89" s="5" t="s">
        <v>50</v>
      </c>
      <c r="F89" s="5" t="s">
        <v>62</v>
      </c>
      <c r="G89" s="5" t="s">
        <v>14</v>
      </c>
      <c r="H89" s="5" t="s">
        <v>58</v>
      </c>
      <c r="I89" s="5">
        <v>16</v>
      </c>
      <c r="J89" s="5">
        <v>0</v>
      </c>
      <c r="K89" s="5">
        <v>0</v>
      </c>
    </row>
    <row r="90" spans="1:11" x14ac:dyDescent="0.25">
      <c r="A90" s="2" t="s">
        <v>566</v>
      </c>
      <c r="B90" s="5" t="s">
        <v>355</v>
      </c>
      <c r="C90" s="5" t="s">
        <v>356</v>
      </c>
      <c r="D90" s="6">
        <v>13547</v>
      </c>
      <c r="E90" s="5" t="s">
        <v>11</v>
      </c>
      <c r="F90" s="5" t="s">
        <v>15</v>
      </c>
      <c r="G90" s="5" t="s">
        <v>14</v>
      </c>
      <c r="H90" s="5" t="s">
        <v>52</v>
      </c>
      <c r="I90" s="5">
        <v>17</v>
      </c>
      <c r="J90" s="5">
        <v>0</v>
      </c>
      <c r="K90" s="5">
        <v>0</v>
      </c>
    </row>
    <row r="91" spans="1:11" x14ac:dyDescent="0.25">
      <c r="A91" s="2" t="s">
        <v>566</v>
      </c>
      <c r="B91" s="5" t="s">
        <v>384</v>
      </c>
      <c r="C91" s="5" t="s">
        <v>385</v>
      </c>
      <c r="D91" s="6">
        <v>13575</v>
      </c>
      <c r="E91" s="5" t="s">
        <v>386</v>
      </c>
      <c r="F91" s="5" t="s">
        <v>26</v>
      </c>
      <c r="G91" s="5" t="s">
        <v>14</v>
      </c>
      <c r="H91" s="5" t="s">
        <v>31</v>
      </c>
      <c r="I91" s="5">
        <v>16</v>
      </c>
      <c r="J91" s="5">
        <v>0</v>
      </c>
      <c r="K91" s="5">
        <v>0</v>
      </c>
    </row>
    <row r="92" spans="1:11" x14ac:dyDescent="0.25">
      <c r="A92" s="2" t="s">
        <v>566</v>
      </c>
      <c r="B92" s="5" t="s">
        <v>387</v>
      </c>
      <c r="C92" s="5" t="s">
        <v>388</v>
      </c>
      <c r="D92" s="6">
        <v>13575</v>
      </c>
      <c r="E92" s="5" t="s">
        <v>37</v>
      </c>
      <c r="F92" s="5" t="s">
        <v>38</v>
      </c>
      <c r="G92" s="5" t="s">
        <v>14</v>
      </c>
      <c r="H92" s="5" t="s">
        <v>31</v>
      </c>
      <c r="I92" s="5">
        <v>10</v>
      </c>
      <c r="J92" s="5">
        <v>1</v>
      </c>
      <c r="K92" s="5">
        <v>1</v>
      </c>
    </row>
    <row r="93" spans="1:11" x14ac:dyDescent="0.25">
      <c r="A93" s="2" t="s">
        <v>566</v>
      </c>
      <c r="B93" s="5" t="s">
        <v>399</v>
      </c>
      <c r="C93" s="5" t="s">
        <v>400</v>
      </c>
      <c r="D93" s="6">
        <v>13575</v>
      </c>
      <c r="E93" s="5" t="s">
        <v>401</v>
      </c>
      <c r="F93" s="5" t="s">
        <v>63</v>
      </c>
      <c r="G93" s="5" t="s">
        <v>14</v>
      </c>
      <c r="H93" s="5" t="s">
        <v>58</v>
      </c>
      <c r="I93" s="5">
        <v>9</v>
      </c>
      <c r="J93" s="5">
        <v>0</v>
      </c>
      <c r="K93" s="5">
        <v>0</v>
      </c>
    </row>
    <row r="94" spans="1:11" x14ac:dyDescent="0.25">
      <c r="A94" s="9" t="s">
        <v>566</v>
      </c>
      <c r="B94" s="5" t="s">
        <v>404</v>
      </c>
      <c r="C94" s="5" t="s">
        <v>405</v>
      </c>
      <c r="D94" s="6">
        <v>13603</v>
      </c>
      <c r="E94" s="5" t="s">
        <v>406</v>
      </c>
      <c r="F94" s="5" t="s">
        <v>26</v>
      </c>
      <c r="G94" s="5" t="s">
        <v>14</v>
      </c>
      <c r="H94" s="5" t="s">
        <v>52</v>
      </c>
      <c r="I94" s="5">
        <v>48</v>
      </c>
      <c r="J94" s="5">
        <v>0</v>
      </c>
      <c r="K94" s="5">
        <v>0</v>
      </c>
    </row>
    <row r="95" spans="1:11" x14ac:dyDescent="0.25">
      <c r="A95" s="9" t="s">
        <v>566</v>
      </c>
      <c r="B95" s="5" t="s">
        <v>407</v>
      </c>
      <c r="C95" s="5" t="s">
        <v>408</v>
      </c>
      <c r="D95" s="6">
        <v>13603</v>
      </c>
      <c r="E95" s="5" t="s">
        <v>409</v>
      </c>
      <c r="F95" s="5" t="s">
        <v>15</v>
      </c>
      <c r="G95" s="5" t="s">
        <v>14</v>
      </c>
      <c r="H95" s="5" t="s">
        <v>29</v>
      </c>
      <c r="I95" s="5">
        <v>32</v>
      </c>
      <c r="J95" s="5">
        <v>5</v>
      </c>
      <c r="K95" s="5">
        <v>52</v>
      </c>
    </row>
    <row r="96" spans="1:11" x14ac:dyDescent="0.25">
      <c r="A96" s="9" t="s">
        <v>566</v>
      </c>
      <c r="B96" s="5" t="s">
        <v>410</v>
      </c>
      <c r="C96" s="5" t="s">
        <v>411</v>
      </c>
      <c r="D96" s="6">
        <v>13603</v>
      </c>
      <c r="E96" s="5" t="s">
        <v>412</v>
      </c>
      <c r="F96" s="5" t="s">
        <v>63</v>
      </c>
      <c r="G96" s="5" t="s">
        <v>14</v>
      </c>
      <c r="H96" s="5" t="s">
        <v>20</v>
      </c>
      <c r="I96" s="5">
        <v>7</v>
      </c>
      <c r="J96" s="5">
        <v>0</v>
      </c>
      <c r="K96" s="5">
        <v>0</v>
      </c>
    </row>
    <row r="97" spans="1:11" x14ac:dyDescent="0.25">
      <c r="A97" s="9" t="s">
        <v>566</v>
      </c>
      <c r="B97" s="5" t="s">
        <v>427</v>
      </c>
      <c r="C97" s="5" t="s">
        <v>428</v>
      </c>
      <c r="D97" s="6">
        <v>13603</v>
      </c>
      <c r="E97" s="5" t="s">
        <v>96</v>
      </c>
      <c r="F97" s="5" t="s">
        <v>429</v>
      </c>
      <c r="G97" s="5" t="s">
        <v>14</v>
      </c>
      <c r="H97" s="5" t="s">
        <v>58</v>
      </c>
      <c r="I97" s="5">
        <v>13</v>
      </c>
      <c r="J97" s="5">
        <v>0</v>
      </c>
      <c r="K97" s="5">
        <v>0</v>
      </c>
    </row>
    <row r="98" spans="1:11" x14ac:dyDescent="0.25">
      <c r="A98" s="9" t="s">
        <v>566</v>
      </c>
      <c r="B98" s="5" t="s">
        <v>430</v>
      </c>
      <c r="C98" s="5" t="s">
        <v>431</v>
      </c>
      <c r="D98" s="6">
        <v>13603</v>
      </c>
      <c r="E98" s="5" t="s">
        <v>432</v>
      </c>
      <c r="F98" s="5" t="s">
        <v>15</v>
      </c>
      <c r="G98" s="5" t="s">
        <v>14</v>
      </c>
      <c r="H98" s="5" t="s">
        <v>58</v>
      </c>
      <c r="I98" s="5">
        <v>13</v>
      </c>
      <c r="J98" s="5">
        <v>0</v>
      </c>
      <c r="K98" s="5">
        <v>0</v>
      </c>
    </row>
    <row r="99" spans="1:11" x14ac:dyDescent="0.25">
      <c r="A99" s="9" t="s">
        <v>566</v>
      </c>
      <c r="B99" s="5" t="s">
        <v>447</v>
      </c>
      <c r="C99" s="5" t="s">
        <v>448</v>
      </c>
      <c r="D99" s="6">
        <v>13631</v>
      </c>
      <c r="E99" s="5" t="s">
        <v>47</v>
      </c>
      <c r="F99" s="5" t="s">
        <v>47</v>
      </c>
      <c r="G99" s="5" t="s">
        <v>14</v>
      </c>
      <c r="H99" s="5" t="s">
        <v>31</v>
      </c>
      <c r="I99" s="5">
        <v>11</v>
      </c>
      <c r="J99" s="5">
        <v>0</v>
      </c>
      <c r="K99" s="5">
        <v>0</v>
      </c>
    </row>
    <row r="100" spans="1:11" x14ac:dyDescent="0.25">
      <c r="A100" s="9" t="s">
        <v>566</v>
      </c>
      <c r="B100" s="5" t="s">
        <v>455</v>
      </c>
      <c r="C100" s="5" t="s">
        <v>456</v>
      </c>
      <c r="D100" s="6">
        <v>13631</v>
      </c>
      <c r="E100" s="5" t="s">
        <v>457</v>
      </c>
      <c r="F100" s="5" t="s">
        <v>62</v>
      </c>
      <c r="G100" s="5" t="s">
        <v>14</v>
      </c>
      <c r="H100" s="5" t="s">
        <v>24</v>
      </c>
      <c r="I100" s="5">
        <v>16</v>
      </c>
      <c r="J100" s="5">
        <v>0</v>
      </c>
      <c r="K100" s="5">
        <v>0</v>
      </c>
    </row>
    <row r="101" spans="1:11" x14ac:dyDescent="0.25">
      <c r="A101" s="9" t="s">
        <v>566</v>
      </c>
      <c r="B101" s="5" t="s">
        <v>458</v>
      </c>
      <c r="C101" s="5" t="s">
        <v>459</v>
      </c>
      <c r="D101" s="6">
        <v>13631</v>
      </c>
      <c r="E101" s="5" t="s">
        <v>47</v>
      </c>
      <c r="F101" s="5" t="s">
        <v>47</v>
      </c>
      <c r="G101" s="5" t="s">
        <v>14</v>
      </c>
      <c r="H101" s="5" t="s">
        <v>21</v>
      </c>
      <c r="I101" s="5">
        <v>33</v>
      </c>
      <c r="J101" s="5">
        <v>0</v>
      </c>
      <c r="K101" s="5">
        <v>0</v>
      </c>
    </row>
    <row r="102" spans="1:11" x14ac:dyDescent="0.25">
      <c r="A102" s="9" t="s">
        <v>566</v>
      </c>
      <c r="B102" s="5" t="s">
        <v>460</v>
      </c>
      <c r="C102" s="5" t="s">
        <v>461</v>
      </c>
      <c r="D102" s="6">
        <v>13631</v>
      </c>
      <c r="E102" s="5" t="s">
        <v>11</v>
      </c>
      <c r="F102" s="5" t="s">
        <v>15</v>
      </c>
      <c r="G102" s="5" t="s">
        <v>14</v>
      </c>
      <c r="H102" s="5" t="s">
        <v>58</v>
      </c>
      <c r="I102" s="5">
        <v>11</v>
      </c>
      <c r="J102" s="5">
        <v>0</v>
      </c>
      <c r="K102" s="5">
        <v>0</v>
      </c>
    </row>
    <row r="103" spans="1:11" x14ac:dyDescent="0.25">
      <c r="A103" s="9" t="s">
        <v>566</v>
      </c>
      <c r="B103" s="5" t="s">
        <v>476</v>
      </c>
      <c r="C103" s="5" t="s">
        <v>477</v>
      </c>
      <c r="D103" s="6">
        <v>13652</v>
      </c>
      <c r="E103" s="5" t="s">
        <v>83</v>
      </c>
      <c r="F103" s="5" t="s">
        <v>67</v>
      </c>
      <c r="G103" s="5" t="s">
        <v>14</v>
      </c>
      <c r="H103" s="5" t="s">
        <v>24</v>
      </c>
      <c r="I103" s="5">
        <v>10</v>
      </c>
      <c r="J103" s="5">
        <v>0</v>
      </c>
      <c r="K103" s="5">
        <v>0</v>
      </c>
    </row>
    <row r="104" spans="1:11" x14ac:dyDescent="0.25">
      <c r="A104" s="9" t="s">
        <v>566</v>
      </c>
      <c r="B104" s="5" t="s">
        <v>480</v>
      </c>
      <c r="C104" s="5" t="s">
        <v>481</v>
      </c>
      <c r="D104" s="6">
        <v>13652</v>
      </c>
      <c r="E104" s="5" t="s">
        <v>11</v>
      </c>
      <c r="F104" s="5" t="s">
        <v>15</v>
      </c>
      <c r="G104" s="5" t="s">
        <v>14</v>
      </c>
      <c r="H104" s="5" t="s">
        <v>58</v>
      </c>
      <c r="I104" s="5">
        <v>13</v>
      </c>
      <c r="J104" s="5">
        <v>1</v>
      </c>
      <c r="K104" s="5">
        <v>2</v>
      </c>
    </row>
    <row r="105" spans="1:11" x14ac:dyDescent="0.25">
      <c r="A105" s="9" t="s">
        <v>566</v>
      </c>
      <c r="B105" s="5" t="s">
        <v>482</v>
      </c>
      <c r="C105" s="5" t="s">
        <v>483</v>
      </c>
      <c r="D105" s="6">
        <v>13659</v>
      </c>
      <c r="E105" s="5" t="s">
        <v>484</v>
      </c>
      <c r="F105" s="5" t="s">
        <v>485</v>
      </c>
      <c r="G105" s="5" t="s">
        <v>14</v>
      </c>
      <c r="H105" s="5" t="s">
        <v>31</v>
      </c>
      <c r="I105" s="5">
        <v>35</v>
      </c>
      <c r="J105" s="5">
        <v>1</v>
      </c>
      <c r="K105" s="5">
        <v>2</v>
      </c>
    </row>
    <row r="106" spans="1:11" x14ac:dyDescent="0.25">
      <c r="A106" s="9" t="s">
        <v>566</v>
      </c>
      <c r="B106" s="5" t="s">
        <v>492</v>
      </c>
      <c r="C106" s="5" t="s">
        <v>493</v>
      </c>
      <c r="D106" s="6">
        <v>13659</v>
      </c>
      <c r="E106" s="5" t="s">
        <v>47</v>
      </c>
      <c r="F106" s="5" t="s">
        <v>47</v>
      </c>
      <c r="G106" s="5" t="s">
        <v>14</v>
      </c>
      <c r="H106" s="5" t="s">
        <v>42</v>
      </c>
      <c r="I106" s="5">
        <v>7</v>
      </c>
      <c r="J106" s="5">
        <v>0</v>
      </c>
      <c r="K106" s="5">
        <v>0</v>
      </c>
    </row>
    <row r="107" spans="1:11" x14ac:dyDescent="0.25">
      <c r="A107" s="9" t="s">
        <v>566</v>
      </c>
      <c r="B107" s="5" t="s">
        <v>499</v>
      </c>
      <c r="C107" s="5" t="s">
        <v>500</v>
      </c>
      <c r="D107" s="6">
        <v>13667</v>
      </c>
      <c r="E107" s="5" t="s">
        <v>64</v>
      </c>
      <c r="F107" s="5" t="s">
        <v>243</v>
      </c>
      <c r="G107" s="5" t="s">
        <v>14</v>
      </c>
      <c r="H107" s="5" t="s">
        <v>31</v>
      </c>
      <c r="I107" s="5">
        <v>17</v>
      </c>
      <c r="J107" s="5">
        <v>0</v>
      </c>
      <c r="K107" s="5">
        <v>0</v>
      </c>
    </row>
    <row r="108" spans="1:11" x14ac:dyDescent="0.25">
      <c r="A108" s="9" t="s">
        <v>566</v>
      </c>
      <c r="B108" s="5" t="s">
        <v>519</v>
      </c>
      <c r="C108" s="5" t="s">
        <v>520</v>
      </c>
      <c r="D108" s="6">
        <v>13834</v>
      </c>
      <c r="E108" s="5" t="s">
        <v>11</v>
      </c>
      <c r="F108" s="5" t="s">
        <v>15</v>
      </c>
      <c r="G108" s="5" t="s">
        <v>14</v>
      </c>
      <c r="H108" s="5" t="s">
        <v>20</v>
      </c>
      <c r="I108" s="5">
        <v>21</v>
      </c>
      <c r="J108" s="5">
        <v>0</v>
      </c>
      <c r="K108" s="5">
        <v>0</v>
      </c>
    </row>
    <row r="109" spans="1:11" x14ac:dyDescent="0.25">
      <c r="A109" s="9" t="s">
        <v>566</v>
      </c>
      <c r="B109" s="5" t="s">
        <v>537</v>
      </c>
      <c r="C109" s="5" t="s">
        <v>538</v>
      </c>
      <c r="D109" s="6">
        <v>13855</v>
      </c>
      <c r="E109" s="5" t="s">
        <v>57</v>
      </c>
      <c r="F109" s="5" t="s">
        <v>65</v>
      </c>
      <c r="G109" s="5" t="s">
        <v>14</v>
      </c>
      <c r="H109" s="5" t="s">
        <v>29</v>
      </c>
      <c r="I109" s="5">
        <v>7</v>
      </c>
      <c r="J109" s="5">
        <v>0</v>
      </c>
      <c r="K109" s="5">
        <v>0</v>
      </c>
    </row>
    <row r="110" spans="1:11" x14ac:dyDescent="0.25">
      <c r="A110" s="9" t="s">
        <v>566</v>
      </c>
      <c r="B110" s="5" t="s">
        <v>547</v>
      </c>
      <c r="C110" s="5" t="s">
        <v>548</v>
      </c>
      <c r="D110" s="6">
        <v>13855</v>
      </c>
      <c r="E110" s="5" t="s">
        <v>11</v>
      </c>
      <c r="F110" s="5" t="s">
        <v>15</v>
      </c>
      <c r="G110" s="5" t="s">
        <v>14</v>
      </c>
      <c r="H110" s="5" t="s">
        <v>24</v>
      </c>
      <c r="I110" s="5">
        <v>9</v>
      </c>
      <c r="J110" s="5">
        <v>0</v>
      </c>
      <c r="K110" s="5">
        <v>0</v>
      </c>
    </row>
    <row r="111" spans="1:11" x14ac:dyDescent="0.25">
      <c r="A111" s="2" t="s">
        <v>566</v>
      </c>
      <c r="B111" s="5" t="s">
        <v>557</v>
      </c>
      <c r="C111" s="5" t="s">
        <v>558</v>
      </c>
      <c r="D111" s="6">
        <v>13883</v>
      </c>
      <c r="E111" s="5" t="s">
        <v>559</v>
      </c>
      <c r="F111" s="5" t="s">
        <v>78</v>
      </c>
      <c r="G111" s="5" t="s">
        <v>14</v>
      </c>
      <c r="H111" s="5" t="s">
        <v>16</v>
      </c>
      <c r="I111" s="5">
        <v>8</v>
      </c>
      <c r="J111" s="5">
        <v>0</v>
      </c>
      <c r="K111" s="5">
        <v>0</v>
      </c>
    </row>
    <row r="112" spans="1:11" x14ac:dyDescent="0.25">
      <c r="A112" s="2" t="s">
        <v>566</v>
      </c>
      <c r="B112" s="5" t="s">
        <v>560</v>
      </c>
      <c r="C112" s="5" t="s">
        <v>561</v>
      </c>
      <c r="D112" s="6">
        <v>13883</v>
      </c>
      <c r="E112" s="5" t="s">
        <v>562</v>
      </c>
      <c r="F112" s="5" t="s">
        <v>15</v>
      </c>
      <c r="G112" s="5" t="s">
        <v>14</v>
      </c>
      <c r="H112" s="5" t="s">
        <v>29</v>
      </c>
      <c r="I112" s="5">
        <v>14</v>
      </c>
      <c r="J112" s="5">
        <v>0</v>
      </c>
      <c r="K112" s="5">
        <v>0</v>
      </c>
    </row>
    <row r="113" spans="1:12" x14ac:dyDescent="0.25">
      <c r="A113" s="2" t="s">
        <v>566</v>
      </c>
      <c r="B113" s="5" t="s">
        <v>567</v>
      </c>
      <c r="C113" s="5" t="s">
        <v>568</v>
      </c>
      <c r="D113" s="6">
        <v>13883</v>
      </c>
      <c r="E113" s="5" t="s">
        <v>47</v>
      </c>
      <c r="F113" s="5" t="s">
        <v>47</v>
      </c>
      <c r="G113" s="5" t="s">
        <v>14</v>
      </c>
      <c r="H113" s="5" t="s">
        <v>29</v>
      </c>
      <c r="I113" s="5">
        <v>9</v>
      </c>
      <c r="J113" s="5">
        <v>0</v>
      </c>
      <c r="K113" s="5">
        <v>0</v>
      </c>
    </row>
    <row r="114" spans="1:12" x14ac:dyDescent="0.25">
      <c r="A114" s="9" t="s">
        <v>566</v>
      </c>
      <c r="B114" s="5" t="s">
        <v>577</v>
      </c>
      <c r="C114" s="4" t="s">
        <v>578</v>
      </c>
      <c r="D114" s="6">
        <v>13883</v>
      </c>
      <c r="E114" s="5" t="s">
        <v>47</v>
      </c>
      <c r="F114" s="5" t="s">
        <v>47</v>
      </c>
      <c r="G114" s="5" t="s">
        <v>14</v>
      </c>
      <c r="H114" s="5" t="s">
        <v>21</v>
      </c>
      <c r="I114" s="5">
        <v>15</v>
      </c>
      <c r="J114" s="5">
        <v>0</v>
      </c>
      <c r="K114" s="5">
        <v>0</v>
      </c>
    </row>
    <row r="115" spans="1:12" x14ac:dyDescent="0.25">
      <c r="A115" s="9" t="s">
        <v>566</v>
      </c>
      <c r="B115" s="5" t="s">
        <v>579</v>
      </c>
      <c r="C115" s="4" t="s">
        <v>580</v>
      </c>
      <c r="D115" s="6">
        <v>13883</v>
      </c>
      <c r="E115" s="5" t="s">
        <v>50</v>
      </c>
      <c r="F115" s="5" t="s">
        <v>62</v>
      </c>
      <c r="G115" s="5" t="s">
        <v>14</v>
      </c>
      <c r="H115" s="5" t="s">
        <v>21</v>
      </c>
      <c r="I115" s="5">
        <v>9</v>
      </c>
      <c r="J115" s="5">
        <v>0</v>
      </c>
      <c r="K115" s="5">
        <v>0</v>
      </c>
    </row>
    <row r="116" spans="1:12" x14ac:dyDescent="0.25">
      <c r="A116" s="9" t="s">
        <v>566</v>
      </c>
      <c r="B116" s="5" t="s">
        <v>601</v>
      </c>
      <c r="C116" s="4" t="s">
        <v>602</v>
      </c>
      <c r="D116" s="6">
        <v>13911</v>
      </c>
      <c r="E116" s="5" t="s">
        <v>412</v>
      </c>
      <c r="F116" s="5" t="s">
        <v>68</v>
      </c>
      <c r="G116" s="5" t="s">
        <v>14</v>
      </c>
      <c r="H116" s="5" t="s">
        <v>31</v>
      </c>
      <c r="I116" s="5">
        <v>13</v>
      </c>
      <c r="J116" s="5">
        <v>0</v>
      </c>
      <c r="K116" s="5">
        <v>0</v>
      </c>
    </row>
    <row r="117" spans="1:12" x14ac:dyDescent="0.25">
      <c r="A117" s="9" t="s">
        <v>566</v>
      </c>
      <c r="B117" t="s">
        <v>685</v>
      </c>
      <c r="C117" t="s">
        <v>686</v>
      </c>
      <c r="D117" s="1">
        <v>13911</v>
      </c>
      <c r="E117" t="s">
        <v>687</v>
      </c>
      <c r="F117" t="s">
        <v>688</v>
      </c>
      <c r="G117" t="s">
        <v>14</v>
      </c>
      <c r="H117" t="s">
        <v>42</v>
      </c>
      <c r="I117">
        <v>6</v>
      </c>
      <c r="J117">
        <v>0</v>
      </c>
      <c r="K117">
        <v>0</v>
      </c>
    </row>
    <row r="118" spans="1:12" x14ac:dyDescent="0.25">
      <c r="A118" s="9" t="s">
        <v>566</v>
      </c>
      <c r="B118" s="5" t="s">
        <v>609</v>
      </c>
      <c r="C118" s="5" t="s">
        <v>610</v>
      </c>
      <c r="D118" s="6">
        <v>13939</v>
      </c>
      <c r="E118" s="5" t="s">
        <v>611</v>
      </c>
      <c r="F118" s="5" t="s">
        <v>67</v>
      </c>
      <c r="G118" s="5" t="s">
        <v>14</v>
      </c>
      <c r="H118" s="5" t="s">
        <v>16</v>
      </c>
      <c r="I118" s="5">
        <v>10</v>
      </c>
      <c r="J118" s="5">
        <v>0</v>
      </c>
      <c r="K118" s="5">
        <v>0</v>
      </c>
    </row>
    <row r="119" spans="1:12" x14ac:dyDescent="0.25">
      <c r="A119" s="9" t="s">
        <v>566</v>
      </c>
      <c r="B119" s="5" t="s">
        <v>617</v>
      </c>
      <c r="C119" s="4" t="s">
        <v>618</v>
      </c>
      <c r="D119" s="6">
        <v>13939</v>
      </c>
      <c r="E119" s="5" t="s">
        <v>11</v>
      </c>
      <c r="F119" s="5" t="s">
        <v>62</v>
      </c>
      <c r="G119" s="5" t="s">
        <v>14</v>
      </c>
      <c r="H119" s="5" t="s">
        <v>24</v>
      </c>
      <c r="I119" s="5">
        <v>8</v>
      </c>
      <c r="J119" s="5">
        <v>0</v>
      </c>
      <c r="K119" s="5">
        <v>0</v>
      </c>
    </row>
    <row r="120" spans="1:12" x14ac:dyDescent="0.25">
      <c r="A120" s="9" t="s">
        <v>566</v>
      </c>
      <c r="B120" s="5" t="s">
        <v>633</v>
      </c>
      <c r="C120" s="4" t="s">
        <v>634</v>
      </c>
      <c r="D120" s="6">
        <v>13939</v>
      </c>
      <c r="E120" s="5" t="s">
        <v>635</v>
      </c>
      <c r="F120" s="5" t="s">
        <v>63</v>
      </c>
      <c r="G120" s="5" t="s">
        <v>14</v>
      </c>
      <c r="H120" s="5" t="s">
        <v>42</v>
      </c>
      <c r="I120" s="5">
        <v>17</v>
      </c>
      <c r="J120" s="5">
        <v>0</v>
      </c>
      <c r="K120" s="5">
        <v>0</v>
      </c>
    </row>
    <row r="121" spans="1:12" x14ac:dyDescent="0.25">
      <c r="A121" s="9" t="s">
        <v>566</v>
      </c>
      <c r="B121" s="5" t="s">
        <v>638</v>
      </c>
      <c r="C121" s="4" t="s">
        <v>639</v>
      </c>
      <c r="D121" s="6">
        <v>13939</v>
      </c>
      <c r="E121" s="5" t="s">
        <v>11</v>
      </c>
      <c r="F121" s="5" t="s">
        <v>640</v>
      </c>
      <c r="G121" s="5" t="s">
        <v>14</v>
      </c>
      <c r="H121" s="5" t="s">
        <v>641</v>
      </c>
      <c r="I121" s="5">
        <v>17</v>
      </c>
      <c r="J121" s="5">
        <v>0</v>
      </c>
      <c r="K121" s="5">
        <v>0</v>
      </c>
    </row>
    <row r="122" spans="1:12" x14ac:dyDescent="0.25">
      <c r="A122" s="9" t="s">
        <v>566</v>
      </c>
      <c r="B122" t="s">
        <v>673</v>
      </c>
      <c r="C122" s="4" t="s">
        <v>674</v>
      </c>
      <c r="D122" s="1">
        <v>13967</v>
      </c>
      <c r="E122" t="s">
        <v>47</v>
      </c>
      <c r="F122" t="s">
        <v>47</v>
      </c>
      <c r="G122" t="s">
        <v>14</v>
      </c>
      <c r="H122" t="s">
        <v>42</v>
      </c>
      <c r="I122">
        <v>8</v>
      </c>
      <c r="J122">
        <v>0</v>
      </c>
      <c r="K122">
        <v>0</v>
      </c>
    </row>
    <row r="123" spans="1:12" x14ac:dyDescent="0.25">
      <c r="A123" s="9" t="s">
        <v>566</v>
      </c>
      <c r="B123" t="s">
        <v>675</v>
      </c>
      <c r="C123" s="4" t="s">
        <v>676</v>
      </c>
      <c r="D123" s="1">
        <v>13995</v>
      </c>
      <c r="E123" t="s">
        <v>635</v>
      </c>
      <c r="F123" t="s">
        <v>63</v>
      </c>
      <c r="G123" t="s">
        <v>14</v>
      </c>
      <c r="H123" t="s">
        <v>42</v>
      </c>
      <c r="I123">
        <v>16</v>
      </c>
      <c r="J123">
        <v>1</v>
      </c>
      <c r="K123">
        <v>3</v>
      </c>
      <c r="L123" t="s">
        <v>2648</v>
      </c>
    </row>
    <row r="124" spans="1:12" x14ac:dyDescent="0.25">
      <c r="A124" s="9" t="s">
        <v>566</v>
      </c>
      <c r="B124" t="s">
        <v>703</v>
      </c>
      <c r="C124" s="4" t="s">
        <v>704</v>
      </c>
      <c r="D124" s="1">
        <v>14002</v>
      </c>
      <c r="E124" t="s">
        <v>47</v>
      </c>
      <c r="F124" t="s">
        <v>47</v>
      </c>
      <c r="G124" t="s">
        <v>14</v>
      </c>
      <c r="H124" t="s">
        <v>24</v>
      </c>
      <c r="I124">
        <v>14</v>
      </c>
      <c r="J124">
        <v>0</v>
      </c>
      <c r="K124">
        <v>0</v>
      </c>
    </row>
    <row r="125" spans="1:12" x14ac:dyDescent="0.25">
      <c r="A125" s="9" t="s">
        <v>566</v>
      </c>
      <c r="B125" t="s">
        <v>707</v>
      </c>
      <c r="C125" t="s">
        <v>708</v>
      </c>
      <c r="D125" s="1">
        <v>14002</v>
      </c>
      <c r="E125" t="s">
        <v>709</v>
      </c>
      <c r="F125" t="s">
        <v>26</v>
      </c>
      <c r="G125" t="s">
        <v>14</v>
      </c>
      <c r="H125" t="s">
        <v>641</v>
      </c>
      <c r="I125">
        <v>19</v>
      </c>
      <c r="J125">
        <v>0</v>
      </c>
      <c r="K125">
        <v>0</v>
      </c>
    </row>
    <row r="126" spans="1:12" x14ac:dyDescent="0.25">
      <c r="A126" s="9" t="s">
        <v>566</v>
      </c>
      <c r="B126" t="s">
        <v>730</v>
      </c>
      <c r="C126" s="4" t="s">
        <v>731</v>
      </c>
      <c r="D126" s="1">
        <v>14016</v>
      </c>
      <c r="E126" t="s">
        <v>47</v>
      </c>
      <c r="F126" t="s">
        <v>47</v>
      </c>
      <c r="G126" t="s">
        <v>14</v>
      </c>
      <c r="H126" t="s">
        <v>641</v>
      </c>
      <c r="I126">
        <v>16</v>
      </c>
      <c r="J126">
        <v>0</v>
      </c>
      <c r="K126">
        <v>0</v>
      </c>
    </row>
    <row r="127" spans="1:12" x14ac:dyDescent="0.25">
      <c r="A127" s="9" t="s">
        <v>566</v>
      </c>
      <c r="B127" t="s">
        <v>744</v>
      </c>
      <c r="C127" s="4" t="s">
        <v>745</v>
      </c>
      <c r="D127" s="1">
        <v>14031</v>
      </c>
      <c r="E127" t="s">
        <v>746</v>
      </c>
      <c r="F127" t="s">
        <v>747</v>
      </c>
      <c r="G127" t="s">
        <v>14</v>
      </c>
      <c r="H127" t="s">
        <v>641</v>
      </c>
      <c r="I127">
        <v>27</v>
      </c>
      <c r="J127">
        <v>0</v>
      </c>
      <c r="K127">
        <v>0</v>
      </c>
    </row>
    <row r="128" spans="1:12" x14ac:dyDescent="0.25">
      <c r="A128" s="9" t="s">
        <v>566</v>
      </c>
      <c r="B128" t="s">
        <v>750</v>
      </c>
      <c r="C128" s="4" t="s">
        <v>751</v>
      </c>
      <c r="D128" s="1">
        <v>14198</v>
      </c>
      <c r="E128" t="s">
        <v>47</v>
      </c>
      <c r="F128" t="s">
        <v>47</v>
      </c>
      <c r="G128" t="s">
        <v>14</v>
      </c>
      <c r="H128" t="s">
        <v>29</v>
      </c>
      <c r="I128">
        <v>22</v>
      </c>
      <c r="J128">
        <v>0</v>
      </c>
      <c r="K128">
        <v>0</v>
      </c>
    </row>
    <row r="129" spans="1:12" x14ac:dyDescent="0.25">
      <c r="A129" s="9" t="s">
        <v>566</v>
      </c>
      <c r="B129" t="s">
        <v>753</v>
      </c>
      <c r="C129" s="4" t="s">
        <v>754</v>
      </c>
      <c r="D129" s="1">
        <v>14205</v>
      </c>
      <c r="E129" t="s">
        <v>755</v>
      </c>
      <c r="F129" t="s">
        <v>15</v>
      </c>
      <c r="G129" t="s">
        <v>14</v>
      </c>
      <c r="H129" t="s">
        <v>641</v>
      </c>
      <c r="I129">
        <v>18</v>
      </c>
      <c r="J129">
        <v>0</v>
      </c>
      <c r="K129">
        <v>0</v>
      </c>
    </row>
    <row r="130" spans="1:12" x14ac:dyDescent="0.25">
      <c r="A130" s="9" t="s">
        <v>566</v>
      </c>
      <c r="B130" t="s">
        <v>781</v>
      </c>
      <c r="C130" s="4" t="s">
        <v>782</v>
      </c>
      <c r="D130" s="1">
        <v>14219</v>
      </c>
      <c r="E130" t="s">
        <v>783</v>
      </c>
      <c r="F130" t="s">
        <v>784</v>
      </c>
      <c r="G130" t="s">
        <v>14</v>
      </c>
      <c r="H130" t="s">
        <v>518</v>
      </c>
      <c r="I130">
        <v>15</v>
      </c>
      <c r="J130">
        <v>0</v>
      </c>
      <c r="K130">
        <v>0</v>
      </c>
    </row>
    <row r="131" spans="1:12" x14ac:dyDescent="0.25">
      <c r="A131" s="9" t="s">
        <v>566</v>
      </c>
      <c r="B131" t="s">
        <v>785</v>
      </c>
      <c r="C131" s="4" t="s">
        <v>786</v>
      </c>
      <c r="D131" s="1">
        <v>14219</v>
      </c>
      <c r="E131" t="s">
        <v>787</v>
      </c>
      <c r="F131" t="s">
        <v>788</v>
      </c>
      <c r="G131" t="s">
        <v>14</v>
      </c>
      <c r="H131" t="s">
        <v>641</v>
      </c>
      <c r="I131">
        <v>26</v>
      </c>
      <c r="J131">
        <v>1</v>
      </c>
      <c r="K131">
        <v>4</v>
      </c>
    </row>
    <row r="132" spans="1:12" x14ac:dyDescent="0.25">
      <c r="A132" s="9" t="s">
        <v>566</v>
      </c>
      <c r="B132" t="s">
        <v>789</v>
      </c>
      <c r="C132" s="4" t="s">
        <v>790</v>
      </c>
      <c r="D132" s="1">
        <v>14226</v>
      </c>
      <c r="E132" t="s">
        <v>47</v>
      </c>
      <c r="F132" t="s">
        <v>47</v>
      </c>
      <c r="G132" t="s">
        <v>14</v>
      </c>
      <c r="H132" t="s">
        <v>21</v>
      </c>
      <c r="I132">
        <v>26</v>
      </c>
      <c r="J132">
        <v>0</v>
      </c>
      <c r="K132">
        <v>0</v>
      </c>
    </row>
    <row r="133" spans="1:12" x14ac:dyDescent="0.25">
      <c r="A133" s="2" t="s">
        <v>566</v>
      </c>
      <c r="B133" t="s">
        <v>811</v>
      </c>
      <c r="C133" s="4" t="s">
        <v>812</v>
      </c>
      <c r="D133" s="1">
        <v>14248</v>
      </c>
      <c r="E133" t="s">
        <v>44</v>
      </c>
      <c r="F133" t="s">
        <v>63</v>
      </c>
      <c r="G133" t="s">
        <v>14</v>
      </c>
      <c r="H133" t="s">
        <v>21</v>
      </c>
      <c r="I133">
        <v>20</v>
      </c>
      <c r="J133">
        <v>0</v>
      </c>
      <c r="K133">
        <v>0</v>
      </c>
    </row>
    <row r="134" spans="1:12" x14ac:dyDescent="0.25">
      <c r="A134" s="2" t="s">
        <v>566</v>
      </c>
      <c r="B134" t="s">
        <v>819</v>
      </c>
      <c r="C134" s="4" t="s">
        <v>820</v>
      </c>
      <c r="D134" s="1">
        <v>14248</v>
      </c>
      <c r="E134" t="s">
        <v>11</v>
      </c>
      <c r="F134" t="s">
        <v>15</v>
      </c>
      <c r="G134" t="s">
        <v>14</v>
      </c>
      <c r="H134" t="s">
        <v>641</v>
      </c>
      <c r="I134">
        <v>24</v>
      </c>
      <c r="J134">
        <v>1</v>
      </c>
      <c r="K134">
        <v>5</v>
      </c>
    </row>
    <row r="135" spans="1:12" x14ac:dyDescent="0.25">
      <c r="A135" s="2" t="s">
        <v>566</v>
      </c>
      <c r="B135" t="s">
        <v>826</v>
      </c>
      <c r="C135" s="4" t="s">
        <v>827</v>
      </c>
      <c r="D135" s="1">
        <v>14261</v>
      </c>
      <c r="E135" t="s">
        <v>66</v>
      </c>
      <c r="F135" t="s">
        <v>63</v>
      </c>
      <c r="G135" t="s">
        <v>14</v>
      </c>
      <c r="H135" t="s">
        <v>31</v>
      </c>
      <c r="I135">
        <v>17</v>
      </c>
      <c r="J135">
        <v>0</v>
      </c>
      <c r="K135">
        <v>0</v>
      </c>
    </row>
    <row r="136" spans="1:12" x14ac:dyDescent="0.25">
      <c r="A136" s="2" t="s">
        <v>566</v>
      </c>
      <c r="B136" t="s">
        <v>851</v>
      </c>
      <c r="C136" s="4" t="s">
        <v>852</v>
      </c>
      <c r="D136" s="1">
        <v>14275</v>
      </c>
      <c r="E136" t="s">
        <v>853</v>
      </c>
      <c r="F136" t="s">
        <v>51</v>
      </c>
      <c r="G136" t="s">
        <v>14</v>
      </c>
      <c r="H136" t="s">
        <v>16</v>
      </c>
      <c r="I136">
        <v>24</v>
      </c>
      <c r="J136">
        <v>3</v>
      </c>
      <c r="K136">
        <v>3</v>
      </c>
      <c r="L136" t="s">
        <v>2648</v>
      </c>
    </row>
    <row r="137" spans="1:12" x14ac:dyDescent="0.25">
      <c r="A137" s="2" t="s">
        <v>566</v>
      </c>
      <c r="B137" t="s">
        <v>854</v>
      </c>
      <c r="C137" s="4" t="s">
        <v>855</v>
      </c>
      <c r="D137" s="1">
        <v>14303</v>
      </c>
      <c r="E137" t="s">
        <v>746</v>
      </c>
      <c r="F137" t="s">
        <v>15</v>
      </c>
      <c r="G137" t="s">
        <v>14</v>
      </c>
      <c r="H137" t="s">
        <v>42</v>
      </c>
      <c r="I137">
        <v>31</v>
      </c>
      <c r="J137">
        <v>0</v>
      </c>
      <c r="K137">
        <v>0</v>
      </c>
    </row>
    <row r="138" spans="1:12" x14ac:dyDescent="0.25">
      <c r="A138" s="2" t="s">
        <v>566</v>
      </c>
      <c r="B138" t="s">
        <v>890</v>
      </c>
      <c r="C138" s="4" t="s">
        <v>891</v>
      </c>
      <c r="D138" s="1">
        <v>14310</v>
      </c>
      <c r="E138" t="s">
        <v>47</v>
      </c>
      <c r="F138" t="s">
        <v>47</v>
      </c>
      <c r="G138" t="s">
        <v>14</v>
      </c>
      <c r="H138" t="s">
        <v>21</v>
      </c>
      <c r="I138">
        <v>27</v>
      </c>
      <c r="J138">
        <v>0</v>
      </c>
      <c r="K138">
        <v>0</v>
      </c>
    </row>
    <row r="139" spans="1:12" x14ac:dyDescent="0.25">
      <c r="A139" s="2" t="s">
        <v>566</v>
      </c>
      <c r="B139" t="s">
        <v>843</v>
      </c>
      <c r="C139" s="4" t="s">
        <v>844</v>
      </c>
      <c r="D139" s="1">
        <v>14352</v>
      </c>
      <c r="E139" t="s">
        <v>845</v>
      </c>
      <c r="F139" t="s">
        <v>846</v>
      </c>
      <c r="G139" t="s">
        <v>14</v>
      </c>
      <c r="H139" t="s">
        <v>31</v>
      </c>
      <c r="I139">
        <v>16</v>
      </c>
      <c r="J139">
        <v>0</v>
      </c>
      <c r="K139">
        <v>0</v>
      </c>
    </row>
    <row r="140" spans="1:12" x14ac:dyDescent="0.25">
      <c r="A140" s="2" t="s">
        <v>566</v>
      </c>
      <c r="B140" t="s">
        <v>873</v>
      </c>
      <c r="C140" s="4" t="s">
        <v>874</v>
      </c>
      <c r="D140" s="1">
        <v>14352</v>
      </c>
      <c r="E140" t="s">
        <v>644</v>
      </c>
      <c r="F140" t="s">
        <v>645</v>
      </c>
      <c r="G140" t="s">
        <v>14</v>
      </c>
      <c r="H140" t="s">
        <v>16</v>
      </c>
      <c r="I140">
        <v>16</v>
      </c>
      <c r="J140">
        <v>0</v>
      </c>
      <c r="K140">
        <v>0</v>
      </c>
    </row>
    <row r="141" spans="1:12" x14ac:dyDescent="0.25">
      <c r="A141" s="2" t="s">
        <v>566</v>
      </c>
      <c r="B141" t="s">
        <v>875</v>
      </c>
      <c r="C141" s="4" t="s">
        <v>876</v>
      </c>
      <c r="D141" s="1">
        <v>14352</v>
      </c>
      <c r="E141" t="s">
        <v>47</v>
      </c>
      <c r="F141" t="s">
        <v>47</v>
      </c>
      <c r="G141" t="s">
        <v>14</v>
      </c>
      <c r="H141" t="s">
        <v>24</v>
      </c>
      <c r="I141">
        <v>28</v>
      </c>
      <c r="J141">
        <v>0</v>
      </c>
      <c r="K141">
        <v>0</v>
      </c>
    </row>
    <row r="142" spans="1:12" x14ac:dyDescent="0.25">
      <c r="A142" s="2" t="s">
        <v>566</v>
      </c>
      <c r="B142" t="s">
        <v>880</v>
      </c>
      <c r="C142" s="4" t="s">
        <v>881</v>
      </c>
      <c r="D142" s="1">
        <v>14352</v>
      </c>
      <c r="E142" t="s">
        <v>882</v>
      </c>
      <c r="F142" t="s">
        <v>26</v>
      </c>
      <c r="G142" t="s">
        <v>14</v>
      </c>
      <c r="H142" t="s">
        <v>21</v>
      </c>
      <c r="I142">
        <v>18</v>
      </c>
      <c r="J142">
        <v>0</v>
      </c>
      <c r="K142">
        <v>0</v>
      </c>
    </row>
    <row r="143" spans="1:12" x14ac:dyDescent="0.25">
      <c r="A143" s="2" t="s">
        <v>566</v>
      </c>
      <c r="B143" t="s">
        <v>883</v>
      </c>
      <c r="C143" s="4" t="s">
        <v>884</v>
      </c>
      <c r="D143" s="1">
        <v>14352</v>
      </c>
      <c r="E143" t="s">
        <v>885</v>
      </c>
      <c r="F143" t="s">
        <v>26</v>
      </c>
      <c r="G143" t="s">
        <v>14</v>
      </c>
      <c r="H143" t="s">
        <v>21</v>
      </c>
      <c r="I143">
        <v>21</v>
      </c>
      <c r="J143">
        <v>0</v>
      </c>
      <c r="K143">
        <v>0</v>
      </c>
    </row>
    <row r="144" spans="1:12" x14ac:dyDescent="0.25">
      <c r="A144" s="2" t="s">
        <v>566</v>
      </c>
      <c r="B144" t="s">
        <v>920</v>
      </c>
      <c r="C144" s="4" t="s">
        <v>921</v>
      </c>
      <c r="D144" s="1">
        <v>14387</v>
      </c>
      <c r="E144" t="s">
        <v>47</v>
      </c>
      <c r="F144" t="s">
        <v>47</v>
      </c>
      <c r="G144" t="s">
        <v>14</v>
      </c>
      <c r="H144" t="s">
        <v>42</v>
      </c>
      <c r="I144">
        <v>5</v>
      </c>
      <c r="J144">
        <v>0</v>
      </c>
      <c r="K144">
        <v>0</v>
      </c>
    </row>
    <row r="145" spans="1:15" x14ac:dyDescent="0.25">
      <c r="A145" s="2" t="s">
        <v>566</v>
      </c>
      <c r="B145" t="s">
        <v>922</v>
      </c>
      <c r="C145" s="4" t="s">
        <v>923</v>
      </c>
      <c r="D145" s="1">
        <v>14387</v>
      </c>
      <c r="E145" t="s">
        <v>47</v>
      </c>
      <c r="F145" t="s">
        <v>47</v>
      </c>
      <c r="G145" t="s">
        <v>14</v>
      </c>
      <c r="H145" t="s">
        <v>42</v>
      </c>
      <c r="I145">
        <v>7</v>
      </c>
      <c r="J145">
        <v>0</v>
      </c>
      <c r="K145">
        <v>0</v>
      </c>
    </row>
    <row r="146" spans="1:15" x14ac:dyDescent="0.25">
      <c r="A146" s="2" t="s">
        <v>566</v>
      </c>
      <c r="B146" t="s">
        <v>929</v>
      </c>
      <c r="C146" s="4" t="s">
        <v>930</v>
      </c>
      <c r="D146" s="1">
        <v>14394</v>
      </c>
      <c r="E146" t="s">
        <v>47</v>
      </c>
      <c r="F146" t="s">
        <v>47</v>
      </c>
      <c r="G146" t="s">
        <v>14</v>
      </c>
      <c r="H146" t="s">
        <v>24</v>
      </c>
      <c r="I146">
        <v>12</v>
      </c>
      <c r="J146">
        <v>0</v>
      </c>
      <c r="K146">
        <v>0</v>
      </c>
    </row>
    <row r="147" spans="1:15" x14ac:dyDescent="0.25">
      <c r="A147" s="2" t="s">
        <v>566</v>
      </c>
      <c r="B147" t="s">
        <v>937</v>
      </c>
      <c r="C147" s="4" t="s">
        <v>938</v>
      </c>
      <c r="D147" s="1">
        <v>14401</v>
      </c>
      <c r="E147" t="s">
        <v>35</v>
      </c>
      <c r="F147" t="s">
        <v>68</v>
      </c>
      <c r="G147" t="s">
        <v>14</v>
      </c>
      <c r="H147" t="s">
        <v>24</v>
      </c>
      <c r="I147">
        <v>12</v>
      </c>
      <c r="J147">
        <v>1</v>
      </c>
      <c r="K147">
        <v>1</v>
      </c>
    </row>
    <row r="148" spans="1:15" x14ac:dyDescent="0.25">
      <c r="A148" s="2" t="s">
        <v>566</v>
      </c>
      <c r="B148" t="s">
        <v>939</v>
      </c>
      <c r="C148" s="4" t="s">
        <v>940</v>
      </c>
      <c r="D148" s="1">
        <v>14401</v>
      </c>
      <c r="E148" t="s">
        <v>47</v>
      </c>
      <c r="F148" t="s">
        <v>47</v>
      </c>
      <c r="G148" t="s">
        <v>14</v>
      </c>
      <c r="H148" t="s">
        <v>42</v>
      </c>
      <c r="I148">
        <v>40</v>
      </c>
      <c r="J148">
        <v>0</v>
      </c>
      <c r="K148">
        <v>0</v>
      </c>
    </row>
    <row r="149" spans="1:15" x14ac:dyDescent="0.25">
      <c r="A149" s="2" t="s">
        <v>566</v>
      </c>
      <c r="B149" t="s">
        <v>986</v>
      </c>
      <c r="C149" t="s">
        <v>987</v>
      </c>
      <c r="D149" s="1">
        <v>14555</v>
      </c>
      <c r="E149" t="s">
        <v>47</v>
      </c>
      <c r="F149" t="s">
        <v>47</v>
      </c>
      <c r="G149" t="s">
        <v>14</v>
      </c>
      <c r="H149" t="s">
        <v>16</v>
      </c>
      <c r="I149">
        <v>19</v>
      </c>
      <c r="J149">
        <v>0</v>
      </c>
      <c r="K149">
        <v>0</v>
      </c>
    </row>
    <row r="150" spans="1:15" x14ac:dyDescent="0.25">
      <c r="A150" s="2" t="s">
        <v>566</v>
      </c>
      <c r="B150" t="s">
        <v>1001</v>
      </c>
      <c r="C150" t="s">
        <v>1002</v>
      </c>
      <c r="D150" s="1">
        <v>14555</v>
      </c>
      <c r="E150" t="s">
        <v>11</v>
      </c>
      <c r="F150" t="s">
        <v>15</v>
      </c>
      <c r="G150" t="s">
        <v>14</v>
      </c>
      <c r="H150" t="s">
        <v>518</v>
      </c>
      <c r="I150">
        <v>11</v>
      </c>
      <c r="J150">
        <v>1</v>
      </c>
      <c r="K150">
        <v>3</v>
      </c>
    </row>
    <row r="151" spans="1:15" x14ac:dyDescent="0.25">
      <c r="A151" s="2" t="s">
        <v>566</v>
      </c>
      <c r="B151" t="s">
        <v>1003</v>
      </c>
      <c r="C151" t="s">
        <v>1004</v>
      </c>
      <c r="D151" s="1">
        <v>14555</v>
      </c>
      <c r="E151" t="s">
        <v>1005</v>
      </c>
      <c r="F151" t="s">
        <v>26</v>
      </c>
      <c r="G151" t="s">
        <v>14</v>
      </c>
      <c r="H151" t="s">
        <v>641</v>
      </c>
      <c r="I151">
        <v>22</v>
      </c>
      <c r="J151">
        <v>0</v>
      </c>
      <c r="K151">
        <v>0</v>
      </c>
    </row>
    <row r="152" spans="1:15" x14ac:dyDescent="0.25">
      <c r="A152" s="2" t="s">
        <v>566</v>
      </c>
      <c r="B152" t="s">
        <v>1006</v>
      </c>
      <c r="C152" t="s">
        <v>1007</v>
      </c>
      <c r="D152" s="1">
        <v>14555</v>
      </c>
      <c r="E152" t="s">
        <v>11</v>
      </c>
      <c r="F152" t="s">
        <v>15</v>
      </c>
      <c r="G152" t="s">
        <v>14</v>
      </c>
      <c r="H152" t="s">
        <v>866</v>
      </c>
      <c r="I152">
        <v>10</v>
      </c>
      <c r="J152">
        <v>2</v>
      </c>
      <c r="K152">
        <v>10</v>
      </c>
    </row>
    <row r="153" spans="1:15" x14ac:dyDescent="0.25">
      <c r="A153" s="2" t="s">
        <v>566</v>
      </c>
      <c r="B153" t="s">
        <v>954</v>
      </c>
      <c r="C153" s="5" t="s">
        <v>955</v>
      </c>
      <c r="D153" s="1">
        <v>14562</v>
      </c>
      <c r="E153" t="s">
        <v>773</v>
      </c>
      <c r="F153" t="s">
        <v>846</v>
      </c>
      <c r="G153" t="s">
        <v>14</v>
      </c>
      <c r="H153" t="s">
        <v>16</v>
      </c>
      <c r="I153">
        <v>27</v>
      </c>
      <c r="J153">
        <v>0</v>
      </c>
      <c r="K153">
        <v>0</v>
      </c>
    </row>
    <row r="154" spans="1:15" x14ac:dyDescent="0.25">
      <c r="A154" s="2" t="s">
        <v>566</v>
      </c>
      <c r="B154" t="s">
        <v>958</v>
      </c>
      <c r="C154" s="4" t="s">
        <v>959</v>
      </c>
      <c r="D154" s="1">
        <v>14583</v>
      </c>
      <c r="E154" t="s">
        <v>746</v>
      </c>
      <c r="F154" t="s">
        <v>15</v>
      </c>
      <c r="G154" t="s">
        <v>14</v>
      </c>
      <c r="H154" t="s">
        <v>31</v>
      </c>
      <c r="I154">
        <v>12</v>
      </c>
      <c r="J154">
        <v>0</v>
      </c>
      <c r="K154">
        <v>0</v>
      </c>
    </row>
    <row r="155" spans="1:15" x14ac:dyDescent="0.25">
      <c r="A155" s="2" t="s">
        <v>566</v>
      </c>
      <c r="B155" t="s">
        <v>992</v>
      </c>
      <c r="C155" t="s">
        <v>993</v>
      </c>
      <c r="D155" s="1">
        <v>14597</v>
      </c>
      <c r="E155" t="s">
        <v>994</v>
      </c>
      <c r="F155" t="s">
        <v>995</v>
      </c>
      <c r="G155" t="s">
        <v>14</v>
      </c>
      <c r="H155" t="s">
        <v>913</v>
      </c>
      <c r="I155">
        <v>9</v>
      </c>
      <c r="J155">
        <v>0</v>
      </c>
      <c r="K155">
        <v>0</v>
      </c>
      <c r="N155" t="s">
        <v>2664</v>
      </c>
      <c r="O155">
        <f>COUNTIF(K45:K155, 0)</f>
        <v>95</v>
      </c>
    </row>
    <row r="156" spans="1:15" x14ac:dyDescent="0.25">
      <c r="D156" s="1"/>
      <c r="K156" s="27">
        <f>SUM(K26:K155)</f>
        <v>110</v>
      </c>
      <c r="L156" s="27" t="s">
        <v>2670</v>
      </c>
      <c r="M156" s="28">
        <f>112/113</f>
        <v>0.99115044247787609</v>
      </c>
      <c r="N156" t="s">
        <v>2665</v>
      </c>
      <c r="O156">
        <f>111-O155</f>
        <v>16</v>
      </c>
    </row>
    <row r="157" spans="1:15" x14ac:dyDescent="0.25">
      <c r="D157" s="1"/>
      <c r="O157" t="s">
        <v>2666</v>
      </c>
    </row>
    <row r="158" spans="1:15" x14ac:dyDescent="0.25">
      <c r="A158" s="37" t="s">
        <v>2658</v>
      </c>
      <c r="B158" s="35"/>
      <c r="C158" s="35"/>
      <c r="D158" s="1"/>
      <c r="O158" s="30">
        <f>O156/111</f>
        <v>0.14414414414414414</v>
      </c>
    </row>
    <row r="159" spans="1:15" s="22" customFormat="1" x14ac:dyDescent="0.25">
      <c r="A159" s="26" t="s">
        <v>573</v>
      </c>
      <c r="B159" s="22" t="s">
        <v>196</v>
      </c>
      <c r="C159" s="22" t="s">
        <v>197</v>
      </c>
      <c r="D159" s="23">
        <v>13267</v>
      </c>
      <c r="G159" s="22" t="s">
        <v>77</v>
      </c>
      <c r="H159" s="22" t="s">
        <v>42</v>
      </c>
      <c r="I159" s="22">
        <v>1</v>
      </c>
      <c r="J159" s="22">
        <v>0</v>
      </c>
      <c r="K159" s="22">
        <v>0</v>
      </c>
      <c r="O159" s="34"/>
    </row>
    <row r="160" spans="1:15" s="17" customFormat="1" x14ac:dyDescent="0.25">
      <c r="A160" s="2" t="s">
        <v>573</v>
      </c>
      <c r="B160" s="15" t="s">
        <v>196</v>
      </c>
      <c r="C160" s="15" t="s">
        <v>197</v>
      </c>
      <c r="D160" s="16">
        <v>13267</v>
      </c>
      <c r="E160" s="15"/>
      <c r="F160" s="15"/>
      <c r="G160" s="15" t="s">
        <v>77</v>
      </c>
      <c r="H160" s="15" t="s">
        <v>2618</v>
      </c>
      <c r="I160" s="15">
        <v>1</v>
      </c>
      <c r="J160" s="15">
        <v>0</v>
      </c>
      <c r="K160" s="15">
        <v>0</v>
      </c>
    </row>
    <row r="161" spans="1:11" s="22" customFormat="1" x14ac:dyDescent="0.25">
      <c r="A161" s="26" t="s">
        <v>573</v>
      </c>
      <c r="B161" s="22" t="s">
        <v>311</v>
      </c>
      <c r="C161" s="22" t="s">
        <v>312</v>
      </c>
      <c r="D161" s="23">
        <v>13491</v>
      </c>
      <c r="G161" s="22" t="s">
        <v>77</v>
      </c>
      <c r="H161" s="22" t="s">
        <v>16</v>
      </c>
      <c r="I161" s="22">
        <v>1</v>
      </c>
      <c r="J161" s="22">
        <v>0</v>
      </c>
      <c r="K161" s="22">
        <v>0</v>
      </c>
    </row>
    <row r="162" spans="1:11" x14ac:dyDescent="0.25">
      <c r="A162" s="2" t="s">
        <v>573</v>
      </c>
      <c r="B162" s="5" t="s">
        <v>402</v>
      </c>
      <c r="C162" s="5" t="s">
        <v>403</v>
      </c>
      <c r="D162" s="6">
        <v>13589</v>
      </c>
      <c r="E162" s="5"/>
      <c r="F162" s="5"/>
      <c r="G162" s="5" t="s">
        <v>77</v>
      </c>
      <c r="H162" s="5" t="s">
        <v>21</v>
      </c>
      <c r="I162" s="5">
        <v>2</v>
      </c>
      <c r="J162" s="5">
        <v>0</v>
      </c>
      <c r="K162" s="5">
        <v>0</v>
      </c>
    </row>
    <row r="163" spans="1:11" s="17" customFormat="1" x14ac:dyDescent="0.25">
      <c r="A163" s="9" t="s">
        <v>573</v>
      </c>
      <c r="B163" s="15" t="s">
        <v>466</v>
      </c>
      <c r="C163" s="15" t="s">
        <v>467</v>
      </c>
      <c r="D163" s="16">
        <v>13652</v>
      </c>
      <c r="E163" s="15"/>
      <c r="F163" s="15"/>
      <c r="G163" s="15" t="s">
        <v>77</v>
      </c>
      <c r="H163" s="15" t="s">
        <v>2618</v>
      </c>
      <c r="I163" s="15">
        <v>1</v>
      </c>
      <c r="J163" s="15">
        <v>0</v>
      </c>
      <c r="K163" s="15">
        <v>0</v>
      </c>
    </row>
    <row r="164" spans="1:11" s="22" customFormat="1" x14ac:dyDescent="0.25">
      <c r="A164" s="9" t="s">
        <v>573</v>
      </c>
      <c r="B164" s="22" t="s">
        <v>504</v>
      </c>
      <c r="C164" s="22" t="s">
        <v>505</v>
      </c>
      <c r="D164" s="23">
        <v>13827</v>
      </c>
      <c r="G164" s="22" t="s">
        <v>77</v>
      </c>
      <c r="H164" s="22" t="s">
        <v>21</v>
      </c>
      <c r="I164" s="22">
        <v>1</v>
      </c>
      <c r="J164" s="22">
        <v>0</v>
      </c>
      <c r="K164" s="22">
        <v>0</v>
      </c>
    </row>
    <row r="165" spans="1:11" x14ac:dyDescent="0.25">
      <c r="A165" s="2" t="s">
        <v>573</v>
      </c>
      <c r="B165" s="5" t="s">
        <v>148</v>
      </c>
      <c r="C165" s="5" t="s">
        <v>149</v>
      </c>
      <c r="D165" s="6">
        <v>13197</v>
      </c>
      <c r="E165" s="5"/>
      <c r="F165" s="5"/>
      <c r="G165" s="5" t="s">
        <v>41</v>
      </c>
      <c r="H165" s="5" t="s">
        <v>29</v>
      </c>
      <c r="I165" s="5">
        <v>36</v>
      </c>
      <c r="J165" s="5">
        <v>0</v>
      </c>
      <c r="K165" s="5">
        <v>0</v>
      </c>
    </row>
    <row r="166" spans="1:11" x14ac:dyDescent="0.25">
      <c r="A166" s="2" t="s">
        <v>573</v>
      </c>
      <c r="B166" s="5" t="s">
        <v>196</v>
      </c>
      <c r="C166" s="5" t="s">
        <v>197</v>
      </c>
      <c r="D166" s="6">
        <v>13267</v>
      </c>
      <c r="E166" s="5"/>
      <c r="F166" s="5"/>
      <c r="G166" s="5" t="s">
        <v>41</v>
      </c>
      <c r="H166" s="5" t="s">
        <v>29</v>
      </c>
      <c r="I166" s="5">
        <v>46</v>
      </c>
      <c r="J166" s="5">
        <v>0</v>
      </c>
      <c r="K166" s="5">
        <v>0</v>
      </c>
    </row>
    <row r="167" spans="1:11" x14ac:dyDescent="0.25">
      <c r="A167" s="2" t="s">
        <v>573</v>
      </c>
      <c r="B167" s="5" t="s">
        <v>226</v>
      </c>
      <c r="C167" s="5" t="s">
        <v>227</v>
      </c>
      <c r="D167" s="6">
        <v>13288</v>
      </c>
      <c r="E167" s="5"/>
      <c r="F167" s="5"/>
      <c r="G167" s="5" t="s">
        <v>41</v>
      </c>
      <c r="H167" s="5" t="s">
        <v>29</v>
      </c>
      <c r="I167" s="5">
        <v>26</v>
      </c>
      <c r="J167" s="5">
        <v>0</v>
      </c>
      <c r="K167" s="5">
        <v>0</v>
      </c>
    </row>
    <row r="168" spans="1:11" s="17" customFormat="1" x14ac:dyDescent="0.25">
      <c r="A168" s="9" t="s">
        <v>573</v>
      </c>
      <c r="B168" s="15" t="s">
        <v>415</v>
      </c>
      <c r="C168" s="15" t="s">
        <v>416</v>
      </c>
      <c r="D168" s="16">
        <v>13603</v>
      </c>
      <c r="E168" s="15"/>
      <c r="F168" s="15"/>
      <c r="G168" s="15" t="s">
        <v>41</v>
      </c>
      <c r="H168" s="15" t="s">
        <v>58</v>
      </c>
      <c r="I168" s="15">
        <v>1</v>
      </c>
      <c r="J168" s="15">
        <v>0</v>
      </c>
      <c r="K168" s="15">
        <v>0</v>
      </c>
    </row>
    <row r="169" spans="1:11" s="17" customFormat="1" x14ac:dyDescent="0.25">
      <c r="A169" s="9" t="s">
        <v>573</v>
      </c>
      <c r="B169" s="17" t="s">
        <v>696</v>
      </c>
      <c r="C169" s="14" t="s">
        <v>697</v>
      </c>
      <c r="D169" s="18">
        <v>13995</v>
      </c>
      <c r="G169" s="17" t="s">
        <v>700</v>
      </c>
      <c r="H169" s="17" t="s">
        <v>518</v>
      </c>
      <c r="I169" s="17">
        <v>1</v>
      </c>
      <c r="J169" s="17">
        <v>0</v>
      </c>
      <c r="K169" s="17">
        <v>0</v>
      </c>
    </row>
    <row r="170" spans="1:11" s="17" customFormat="1" x14ac:dyDescent="0.25">
      <c r="A170" s="9" t="s">
        <v>573</v>
      </c>
      <c r="B170" s="17" t="s">
        <v>774</v>
      </c>
      <c r="C170" s="14" t="s">
        <v>775</v>
      </c>
      <c r="D170" s="18">
        <v>14219</v>
      </c>
      <c r="G170" s="17" t="s">
        <v>700</v>
      </c>
      <c r="H170" s="17" t="s">
        <v>21</v>
      </c>
      <c r="I170" s="17">
        <v>1</v>
      </c>
      <c r="J170" s="17">
        <v>0</v>
      </c>
      <c r="K170" s="17">
        <v>0</v>
      </c>
    </row>
    <row r="171" spans="1:11" x14ac:dyDescent="0.25">
      <c r="A171" s="2" t="s">
        <v>573</v>
      </c>
      <c r="B171" t="s">
        <v>841</v>
      </c>
      <c r="C171" s="4" t="s">
        <v>842</v>
      </c>
      <c r="D171" s="1">
        <v>14303</v>
      </c>
      <c r="G171" t="s">
        <v>700</v>
      </c>
      <c r="H171" t="s">
        <v>21</v>
      </c>
      <c r="I171">
        <v>8</v>
      </c>
      <c r="J171">
        <v>3</v>
      </c>
      <c r="K171">
        <v>5</v>
      </c>
    </row>
    <row r="172" spans="1:11" s="22" customFormat="1" x14ac:dyDescent="0.25">
      <c r="A172" s="26" t="s">
        <v>573</v>
      </c>
      <c r="B172" s="22" t="s">
        <v>569</v>
      </c>
      <c r="C172" s="21" t="s">
        <v>570</v>
      </c>
      <c r="D172" s="23">
        <v>13883</v>
      </c>
      <c r="G172" s="22" t="s">
        <v>574</v>
      </c>
      <c r="H172" s="22" t="s">
        <v>518</v>
      </c>
      <c r="I172" s="22">
        <v>1</v>
      </c>
      <c r="J172" s="22">
        <v>0</v>
      </c>
      <c r="K172" s="22">
        <v>0</v>
      </c>
    </row>
    <row r="173" spans="1:11" s="22" customFormat="1" x14ac:dyDescent="0.25">
      <c r="A173" s="26" t="s">
        <v>573</v>
      </c>
      <c r="B173" s="22" t="s">
        <v>575</v>
      </c>
      <c r="C173" s="21" t="s">
        <v>576</v>
      </c>
      <c r="D173" s="23">
        <v>13883</v>
      </c>
      <c r="G173" s="22" t="s">
        <v>574</v>
      </c>
      <c r="H173" s="22" t="s">
        <v>518</v>
      </c>
      <c r="I173" s="22">
        <v>1</v>
      </c>
      <c r="J173" s="22">
        <v>0</v>
      </c>
      <c r="K173" s="22">
        <v>0</v>
      </c>
    </row>
    <row r="174" spans="1:11" s="22" customFormat="1" x14ac:dyDescent="0.25">
      <c r="A174" s="26" t="s">
        <v>573</v>
      </c>
      <c r="B174" s="22" t="s">
        <v>646</v>
      </c>
      <c r="C174" s="22" t="s">
        <v>647</v>
      </c>
      <c r="D174" s="23">
        <v>13946</v>
      </c>
      <c r="G174" s="22" t="s">
        <v>574</v>
      </c>
      <c r="H174" s="22" t="s">
        <v>16</v>
      </c>
      <c r="I174" s="22">
        <v>1</v>
      </c>
      <c r="J174" s="22">
        <v>0</v>
      </c>
      <c r="K174" s="22">
        <v>0</v>
      </c>
    </row>
    <row r="175" spans="1:11" s="22" customFormat="1" x14ac:dyDescent="0.25">
      <c r="A175" s="26" t="s">
        <v>573</v>
      </c>
      <c r="B175" s="22" t="s">
        <v>693</v>
      </c>
      <c r="C175" s="21" t="s">
        <v>694</v>
      </c>
      <c r="D175" s="23">
        <v>13995</v>
      </c>
      <c r="G175" s="22" t="s">
        <v>574</v>
      </c>
      <c r="H175" s="22" t="s">
        <v>518</v>
      </c>
      <c r="I175" s="22">
        <v>1</v>
      </c>
      <c r="J175" s="22">
        <v>0</v>
      </c>
      <c r="K175" s="22">
        <v>0</v>
      </c>
    </row>
    <row r="176" spans="1:11" s="17" customFormat="1" x14ac:dyDescent="0.25">
      <c r="A176" s="9" t="s">
        <v>573</v>
      </c>
      <c r="B176" s="17" t="s">
        <v>696</v>
      </c>
      <c r="C176" s="14" t="s">
        <v>697</v>
      </c>
      <c r="D176" s="18">
        <v>13995</v>
      </c>
      <c r="G176" s="17" t="s">
        <v>574</v>
      </c>
      <c r="H176" s="17" t="s">
        <v>24</v>
      </c>
      <c r="I176" s="17">
        <v>1</v>
      </c>
      <c r="J176" s="17">
        <v>0</v>
      </c>
      <c r="K176" s="17">
        <v>0</v>
      </c>
    </row>
    <row r="177" spans="1:11" s="22" customFormat="1" x14ac:dyDescent="0.25">
      <c r="A177" s="26" t="s">
        <v>573</v>
      </c>
      <c r="B177" s="22" t="s">
        <v>735</v>
      </c>
      <c r="C177" s="21" t="s">
        <v>736</v>
      </c>
      <c r="D177" s="23">
        <v>14023</v>
      </c>
      <c r="G177" s="22" t="s">
        <v>574</v>
      </c>
      <c r="H177" s="22" t="s">
        <v>518</v>
      </c>
      <c r="I177" s="22">
        <v>1</v>
      </c>
      <c r="J177" s="22">
        <v>0</v>
      </c>
      <c r="K177" s="22">
        <v>0</v>
      </c>
    </row>
    <row r="178" spans="1:11" x14ac:dyDescent="0.25">
      <c r="A178" s="9" t="s">
        <v>573</v>
      </c>
      <c r="B178" t="s">
        <v>735</v>
      </c>
      <c r="C178" s="4" t="s">
        <v>736</v>
      </c>
      <c r="D178" s="1">
        <v>14023</v>
      </c>
      <c r="G178" t="s">
        <v>574</v>
      </c>
      <c r="H178" t="s">
        <v>641</v>
      </c>
      <c r="I178">
        <v>6</v>
      </c>
      <c r="J178">
        <v>0</v>
      </c>
      <c r="K178">
        <v>0</v>
      </c>
    </row>
    <row r="179" spans="1:11" s="17" customFormat="1" x14ac:dyDescent="0.25">
      <c r="A179" s="9" t="s">
        <v>573</v>
      </c>
      <c r="B179" s="17" t="s">
        <v>735</v>
      </c>
      <c r="C179" s="14" t="s">
        <v>736</v>
      </c>
      <c r="D179" s="18">
        <v>14023</v>
      </c>
      <c r="G179" s="17" t="s">
        <v>574</v>
      </c>
      <c r="H179" s="17" t="s">
        <v>21</v>
      </c>
      <c r="I179" s="17">
        <v>1</v>
      </c>
      <c r="J179" s="17">
        <v>0</v>
      </c>
      <c r="K179" s="17">
        <v>0</v>
      </c>
    </row>
    <row r="180" spans="1:11" s="22" customFormat="1" x14ac:dyDescent="0.25">
      <c r="A180" s="26" t="s">
        <v>573</v>
      </c>
      <c r="B180" s="22" t="s">
        <v>738</v>
      </c>
      <c r="C180" s="21" t="s">
        <v>739</v>
      </c>
      <c r="D180" s="23">
        <v>14031</v>
      </c>
      <c r="G180" s="22" t="s">
        <v>574</v>
      </c>
      <c r="H180" s="22" t="s">
        <v>518</v>
      </c>
      <c r="I180" s="22">
        <v>1</v>
      </c>
      <c r="J180" s="22">
        <v>0</v>
      </c>
      <c r="K180" s="22">
        <v>0</v>
      </c>
    </row>
    <row r="181" spans="1:11" s="22" customFormat="1" x14ac:dyDescent="0.25">
      <c r="A181" s="26" t="s">
        <v>573</v>
      </c>
      <c r="B181" s="22" t="s">
        <v>756</v>
      </c>
      <c r="C181" s="21" t="s">
        <v>757</v>
      </c>
      <c r="D181" s="23">
        <v>14219</v>
      </c>
      <c r="G181" s="22" t="s">
        <v>574</v>
      </c>
      <c r="H181" s="22" t="s">
        <v>518</v>
      </c>
      <c r="I181" s="22">
        <v>1</v>
      </c>
      <c r="J181" s="22">
        <v>0</v>
      </c>
      <c r="K181" s="22">
        <v>0</v>
      </c>
    </row>
    <row r="182" spans="1:11" s="22" customFormat="1" x14ac:dyDescent="0.25">
      <c r="A182" s="26" t="s">
        <v>573</v>
      </c>
      <c r="B182" s="22" t="s">
        <v>894</v>
      </c>
      <c r="C182" s="21" t="s">
        <v>895</v>
      </c>
      <c r="D182" s="23">
        <v>14352</v>
      </c>
      <c r="G182" s="22" t="s">
        <v>574</v>
      </c>
      <c r="H182" s="22" t="s">
        <v>16</v>
      </c>
      <c r="I182" s="22">
        <v>1</v>
      </c>
      <c r="J182" s="22">
        <v>0</v>
      </c>
      <c r="K182" s="22">
        <v>0</v>
      </c>
    </row>
    <row r="183" spans="1:11" s="22" customFormat="1" x14ac:dyDescent="0.25">
      <c r="A183" s="26" t="s">
        <v>573</v>
      </c>
      <c r="B183" s="22" t="s">
        <v>652</v>
      </c>
      <c r="C183" s="22" t="s">
        <v>653</v>
      </c>
      <c r="D183" s="23">
        <v>13946</v>
      </c>
      <c r="G183" s="22" t="s">
        <v>554</v>
      </c>
      <c r="H183" s="22" t="s">
        <v>16</v>
      </c>
      <c r="I183" s="22">
        <v>1</v>
      </c>
      <c r="J183" s="22">
        <v>0</v>
      </c>
      <c r="K183" s="22">
        <v>0</v>
      </c>
    </row>
    <row r="184" spans="1:11" s="17" customFormat="1" x14ac:dyDescent="0.25">
      <c r="A184" s="9" t="s">
        <v>573</v>
      </c>
      <c r="B184" s="17" t="s">
        <v>763</v>
      </c>
      <c r="C184" s="17" t="s">
        <v>764</v>
      </c>
      <c r="D184" s="18">
        <v>14191</v>
      </c>
      <c r="G184" s="17" t="s">
        <v>554</v>
      </c>
      <c r="H184" s="17" t="s">
        <v>641</v>
      </c>
      <c r="I184" s="17">
        <v>1</v>
      </c>
      <c r="J184" s="17">
        <v>0</v>
      </c>
      <c r="K184" s="17">
        <v>0</v>
      </c>
    </row>
    <row r="185" spans="1:11" s="17" customFormat="1" x14ac:dyDescent="0.25">
      <c r="A185" s="2" t="s">
        <v>573</v>
      </c>
      <c r="B185" s="17" t="s">
        <v>877</v>
      </c>
      <c r="C185" s="14" t="s">
        <v>878</v>
      </c>
      <c r="D185" s="18">
        <v>14275</v>
      </c>
      <c r="G185" s="17" t="s">
        <v>554</v>
      </c>
      <c r="H185" s="17" t="s">
        <v>518</v>
      </c>
      <c r="I185" s="17">
        <v>1</v>
      </c>
      <c r="J185" s="17">
        <v>0</v>
      </c>
      <c r="K185" s="17">
        <v>0</v>
      </c>
    </row>
    <row r="186" spans="1:11" x14ac:dyDescent="0.25">
      <c r="A186" s="2" t="s">
        <v>573</v>
      </c>
      <c r="B186" t="s">
        <v>894</v>
      </c>
      <c r="C186" s="4" t="s">
        <v>895</v>
      </c>
      <c r="D186" s="1">
        <v>14352</v>
      </c>
      <c r="G186" t="s">
        <v>554</v>
      </c>
      <c r="H186" t="s">
        <v>24</v>
      </c>
      <c r="I186">
        <v>5</v>
      </c>
      <c r="J186">
        <v>0</v>
      </c>
      <c r="K186">
        <v>0</v>
      </c>
    </row>
    <row r="187" spans="1:11" x14ac:dyDescent="0.25">
      <c r="A187" s="2" t="s">
        <v>573</v>
      </c>
      <c r="B187" s="5" t="s">
        <v>109</v>
      </c>
      <c r="C187" s="5" t="s">
        <v>110</v>
      </c>
      <c r="D187" s="6">
        <v>13155</v>
      </c>
      <c r="E187" s="5"/>
      <c r="F187" s="5"/>
      <c r="G187" s="5" t="s">
        <v>22</v>
      </c>
      <c r="H187" s="5" t="s">
        <v>21</v>
      </c>
      <c r="I187" s="5">
        <v>18</v>
      </c>
      <c r="J187" s="5">
        <v>1</v>
      </c>
      <c r="K187" s="5">
        <v>5</v>
      </c>
    </row>
    <row r="188" spans="1:11" s="17" customFormat="1" x14ac:dyDescent="0.25">
      <c r="A188" s="2" t="s">
        <v>573</v>
      </c>
      <c r="B188" s="15" t="s">
        <v>112</v>
      </c>
      <c r="C188" s="15" t="s">
        <v>113</v>
      </c>
      <c r="D188" s="16">
        <v>13155</v>
      </c>
      <c r="E188" s="15"/>
      <c r="F188" s="15"/>
      <c r="G188" s="15" t="s">
        <v>22</v>
      </c>
      <c r="H188" s="15" t="s">
        <v>2616</v>
      </c>
      <c r="I188" s="15">
        <v>1</v>
      </c>
      <c r="J188" s="15">
        <v>0</v>
      </c>
      <c r="K188" s="15">
        <v>0</v>
      </c>
    </row>
    <row r="189" spans="1:11" x14ac:dyDescent="0.25">
      <c r="A189" s="2" t="s">
        <v>573</v>
      </c>
      <c r="B189" s="5" t="s">
        <v>148</v>
      </c>
      <c r="C189" s="5" t="s">
        <v>149</v>
      </c>
      <c r="D189" s="6">
        <v>13197</v>
      </c>
      <c r="E189" s="5"/>
      <c r="F189" s="5"/>
      <c r="G189" s="5" t="s">
        <v>22</v>
      </c>
      <c r="H189" s="5" t="s">
        <v>16</v>
      </c>
      <c r="I189" s="5">
        <v>44</v>
      </c>
      <c r="J189" s="5">
        <v>0</v>
      </c>
      <c r="K189" s="5">
        <v>0</v>
      </c>
    </row>
    <row r="190" spans="1:11" x14ac:dyDescent="0.25">
      <c r="A190" s="2" t="s">
        <v>573</v>
      </c>
      <c r="B190" s="5" t="s">
        <v>192</v>
      </c>
      <c r="C190" s="5" t="s">
        <v>193</v>
      </c>
      <c r="D190" s="6">
        <v>13246</v>
      </c>
      <c r="E190" s="5"/>
      <c r="F190" s="5"/>
      <c r="G190" s="5" t="s">
        <v>22</v>
      </c>
      <c r="H190" s="5" t="s">
        <v>58</v>
      </c>
      <c r="I190" s="5">
        <v>8</v>
      </c>
      <c r="J190" s="5">
        <v>0</v>
      </c>
      <c r="K190" s="5">
        <v>0</v>
      </c>
    </row>
    <row r="191" spans="1:11" s="17" customFormat="1" x14ac:dyDescent="0.25">
      <c r="A191" s="2" t="s">
        <v>573</v>
      </c>
      <c r="B191" s="15" t="s">
        <v>234</v>
      </c>
      <c r="C191" s="15" t="s">
        <v>235</v>
      </c>
      <c r="D191" s="16">
        <v>13288</v>
      </c>
      <c r="E191" s="15"/>
      <c r="F191" s="15"/>
      <c r="G191" s="15" t="s">
        <v>22</v>
      </c>
      <c r="H191" s="15" t="s">
        <v>2618</v>
      </c>
      <c r="I191" s="15">
        <v>1</v>
      </c>
      <c r="J191" s="15">
        <v>0</v>
      </c>
      <c r="K191" s="15">
        <v>0</v>
      </c>
    </row>
    <row r="192" spans="1:11" x14ac:dyDescent="0.25">
      <c r="A192" s="2" t="s">
        <v>573</v>
      </c>
      <c r="B192" s="5" t="s">
        <v>244</v>
      </c>
      <c r="C192" s="5" t="s">
        <v>245</v>
      </c>
      <c r="D192" s="6">
        <v>13295</v>
      </c>
      <c r="E192" s="5"/>
      <c r="F192" s="5"/>
      <c r="G192" s="5" t="s">
        <v>22</v>
      </c>
      <c r="H192" s="5" t="s">
        <v>21</v>
      </c>
      <c r="I192" s="5">
        <v>18</v>
      </c>
      <c r="J192" s="5">
        <v>0</v>
      </c>
      <c r="K192" s="5">
        <v>0</v>
      </c>
    </row>
    <row r="193" spans="1:11" x14ac:dyDescent="0.25">
      <c r="A193" s="2" t="s">
        <v>573</v>
      </c>
      <c r="B193" s="5" t="s">
        <v>246</v>
      </c>
      <c r="C193" s="5" t="s">
        <v>247</v>
      </c>
      <c r="D193" s="6">
        <v>13295</v>
      </c>
      <c r="E193" s="5"/>
      <c r="F193" s="5"/>
      <c r="G193" s="5" t="s">
        <v>22</v>
      </c>
      <c r="H193" s="5" t="s">
        <v>58</v>
      </c>
      <c r="I193" s="5">
        <v>13</v>
      </c>
      <c r="J193" s="5">
        <v>1</v>
      </c>
      <c r="K193" s="5">
        <v>3</v>
      </c>
    </row>
    <row r="194" spans="1:11" x14ac:dyDescent="0.25">
      <c r="A194" s="2" t="s">
        <v>573</v>
      </c>
      <c r="B194" s="5" t="s">
        <v>382</v>
      </c>
      <c r="C194" s="5" t="s">
        <v>383</v>
      </c>
      <c r="D194" s="6">
        <v>13561</v>
      </c>
      <c r="E194" s="5"/>
      <c r="F194" s="5"/>
      <c r="G194" s="5" t="s">
        <v>22</v>
      </c>
      <c r="H194" s="5" t="s">
        <v>16</v>
      </c>
      <c r="I194" s="5">
        <v>4</v>
      </c>
      <c r="J194" s="5">
        <v>0</v>
      </c>
      <c r="K194" s="5">
        <v>0</v>
      </c>
    </row>
    <row r="195" spans="1:11" s="22" customFormat="1" x14ac:dyDescent="0.25">
      <c r="A195" s="26" t="s">
        <v>573</v>
      </c>
      <c r="B195" s="22" t="s">
        <v>391</v>
      </c>
      <c r="C195" s="22" t="s">
        <v>392</v>
      </c>
      <c r="D195" s="23">
        <v>13575</v>
      </c>
      <c r="G195" s="22" t="s">
        <v>22</v>
      </c>
      <c r="H195" s="22" t="s">
        <v>58</v>
      </c>
      <c r="I195" s="22">
        <v>1</v>
      </c>
      <c r="J195" s="22">
        <v>0</v>
      </c>
      <c r="K195" s="22">
        <v>0</v>
      </c>
    </row>
    <row r="196" spans="1:11" s="22" customFormat="1" x14ac:dyDescent="0.25">
      <c r="A196" s="9" t="s">
        <v>573</v>
      </c>
      <c r="B196" s="22" t="s">
        <v>394</v>
      </c>
      <c r="C196" s="22" t="s">
        <v>395</v>
      </c>
      <c r="D196" s="23">
        <v>13575</v>
      </c>
      <c r="G196" s="22" t="s">
        <v>22</v>
      </c>
      <c r="H196" s="22" t="s">
        <v>20</v>
      </c>
      <c r="I196" s="22">
        <v>1</v>
      </c>
      <c r="J196" s="22">
        <v>0</v>
      </c>
      <c r="K196" s="22">
        <v>0</v>
      </c>
    </row>
    <row r="197" spans="1:11" x14ac:dyDescent="0.25">
      <c r="A197" s="9" t="s">
        <v>573</v>
      </c>
      <c r="B197" s="5" t="s">
        <v>396</v>
      </c>
      <c r="C197" s="5" t="s">
        <v>397</v>
      </c>
      <c r="D197" s="6">
        <v>13575</v>
      </c>
      <c r="E197" s="5"/>
      <c r="F197" s="5"/>
      <c r="G197" s="5" t="s">
        <v>22</v>
      </c>
      <c r="H197" s="5" t="s">
        <v>52</v>
      </c>
      <c r="I197" s="5">
        <v>1</v>
      </c>
      <c r="J197" s="5">
        <v>0</v>
      </c>
      <c r="K197" s="5">
        <v>0</v>
      </c>
    </row>
    <row r="198" spans="1:11" x14ac:dyDescent="0.25">
      <c r="A198" s="9" t="s">
        <v>573</v>
      </c>
      <c r="B198" s="5" t="s">
        <v>402</v>
      </c>
      <c r="C198" s="5" t="s">
        <v>403</v>
      </c>
      <c r="D198" s="6">
        <v>13589</v>
      </c>
      <c r="E198" s="5"/>
      <c r="F198" s="5"/>
      <c r="G198" s="5" t="s">
        <v>22</v>
      </c>
      <c r="H198" s="5" t="s">
        <v>42</v>
      </c>
      <c r="I198" s="5">
        <v>8</v>
      </c>
      <c r="J198" s="5">
        <v>0</v>
      </c>
      <c r="K198" s="5">
        <v>0</v>
      </c>
    </row>
    <row r="199" spans="1:11" x14ac:dyDescent="0.25">
      <c r="A199" s="9" t="s">
        <v>573</v>
      </c>
      <c r="B199" s="5" t="s">
        <v>433</v>
      </c>
      <c r="C199" s="5" t="s">
        <v>434</v>
      </c>
      <c r="D199" s="6">
        <v>13617</v>
      </c>
      <c r="E199" s="5"/>
      <c r="F199" s="5"/>
      <c r="G199" s="5" t="s">
        <v>22</v>
      </c>
      <c r="H199" s="5" t="s">
        <v>16</v>
      </c>
      <c r="I199" s="5">
        <v>63</v>
      </c>
      <c r="J199" s="5">
        <v>0</v>
      </c>
      <c r="K199" s="5">
        <v>0</v>
      </c>
    </row>
    <row r="200" spans="1:11" x14ac:dyDescent="0.25">
      <c r="A200" s="9" t="s">
        <v>573</v>
      </c>
      <c r="B200" s="5" t="s">
        <v>441</v>
      </c>
      <c r="C200" s="5" t="s">
        <v>442</v>
      </c>
      <c r="D200" s="6">
        <v>13617</v>
      </c>
      <c r="E200" s="5"/>
      <c r="F200" s="5"/>
      <c r="G200" s="5" t="s">
        <v>22</v>
      </c>
      <c r="H200" s="5" t="s">
        <v>20</v>
      </c>
      <c r="I200" s="5">
        <v>20</v>
      </c>
      <c r="J200" s="5">
        <v>0</v>
      </c>
      <c r="K200" s="5">
        <v>0</v>
      </c>
    </row>
    <row r="201" spans="1:11" s="17" customFormat="1" x14ac:dyDescent="0.25">
      <c r="A201" s="9" t="s">
        <v>573</v>
      </c>
      <c r="B201" s="15" t="s">
        <v>436</v>
      </c>
      <c r="C201" s="15" t="s">
        <v>437</v>
      </c>
      <c r="D201" s="16">
        <v>13617</v>
      </c>
      <c r="E201" s="15"/>
      <c r="F201" s="15"/>
      <c r="G201" s="15" t="s">
        <v>22</v>
      </c>
      <c r="H201" s="15" t="s">
        <v>2620</v>
      </c>
      <c r="I201" s="15">
        <v>1</v>
      </c>
      <c r="J201" s="15">
        <v>0</v>
      </c>
      <c r="K201" s="15">
        <v>0</v>
      </c>
    </row>
    <row r="202" spans="1:11" s="17" customFormat="1" x14ac:dyDescent="0.25">
      <c r="A202" s="9" t="s">
        <v>573</v>
      </c>
      <c r="B202" s="15" t="s">
        <v>439</v>
      </c>
      <c r="C202" s="15" t="s">
        <v>440</v>
      </c>
      <c r="D202" s="16">
        <v>13617</v>
      </c>
      <c r="E202" s="15"/>
      <c r="F202" s="15"/>
      <c r="G202" s="15" t="s">
        <v>22</v>
      </c>
      <c r="H202" s="15" t="s">
        <v>2620</v>
      </c>
      <c r="I202" s="15">
        <v>1</v>
      </c>
      <c r="J202" s="15">
        <v>0</v>
      </c>
      <c r="K202" s="15">
        <v>0</v>
      </c>
    </row>
    <row r="203" spans="1:11" s="22" customFormat="1" x14ac:dyDescent="0.25">
      <c r="A203" s="26" t="s">
        <v>573</v>
      </c>
      <c r="B203" s="22" t="s">
        <v>466</v>
      </c>
      <c r="C203" s="22" t="s">
        <v>467</v>
      </c>
      <c r="D203" s="23">
        <v>13652</v>
      </c>
      <c r="G203" s="22" t="s">
        <v>22</v>
      </c>
      <c r="H203" s="22" t="s">
        <v>16</v>
      </c>
      <c r="I203" s="22">
        <v>1</v>
      </c>
      <c r="J203" s="22">
        <v>0</v>
      </c>
      <c r="K203" s="22">
        <v>0</v>
      </c>
    </row>
    <row r="204" spans="1:11" s="17" customFormat="1" x14ac:dyDescent="0.25">
      <c r="A204" s="9" t="s">
        <v>573</v>
      </c>
      <c r="B204" s="15" t="s">
        <v>478</v>
      </c>
      <c r="C204" s="15" t="s">
        <v>479</v>
      </c>
      <c r="D204" s="16">
        <v>13652</v>
      </c>
      <c r="E204" s="15"/>
      <c r="F204" s="15"/>
      <c r="G204" s="15" t="s">
        <v>22</v>
      </c>
      <c r="H204" s="15" t="s">
        <v>24</v>
      </c>
      <c r="I204" s="15">
        <v>1</v>
      </c>
      <c r="J204" s="15">
        <v>0</v>
      </c>
      <c r="K204" s="15">
        <v>0</v>
      </c>
    </row>
    <row r="205" spans="1:11" s="22" customFormat="1" x14ac:dyDescent="0.25">
      <c r="A205" s="9" t="s">
        <v>573</v>
      </c>
      <c r="B205" s="22" t="s">
        <v>488</v>
      </c>
      <c r="C205" s="22" t="s">
        <v>489</v>
      </c>
      <c r="D205" s="23">
        <v>13659</v>
      </c>
      <c r="G205" s="22" t="s">
        <v>22</v>
      </c>
      <c r="H205" s="22" t="s">
        <v>42</v>
      </c>
      <c r="I205" s="22">
        <v>1</v>
      </c>
      <c r="J205" s="22">
        <v>0</v>
      </c>
      <c r="K205" s="22">
        <v>0</v>
      </c>
    </row>
    <row r="206" spans="1:11" s="22" customFormat="1" x14ac:dyDescent="0.25">
      <c r="A206" s="9" t="s">
        <v>573</v>
      </c>
      <c r="B206" s="22" t="s">
        <v>490</v>
      </c>
      <c r="C206" s="22" t="s">
        <v>491</v>
      </c>
      <c r="D206" s="23">
        <v>13659</v>
      </c>
      <c r="G206" s="22" t="s">
        <v>22</v>
      </c>
      <c r="H206" s="22" t="s">
        <v>42</v>
      </c>
      <c r="I206" s="22">
        <v>1</v>
      </c>
      <c r="J206" s="22">
        <v>0</v>
      </c>
      <c r="K206" s="22">
        <v>0</v>
      </c>
    </row>
    <row r="207" spans="1:11" x14ac:dyDescent="0.25">
      <c r="A207" s="9" t="s">
        <v>573</v>
      </c>
      <c r="B207" s="5" t="s">
        <v>494</v>
      </c>
      <c r="C207" s="5" t="s">
        <v>495</v>
      </c>
      <c r="D207" s="6">
        <v>13659</v>
      </c>
      <c r="E207" s="5"/>
      <c r="F207" s="5"/>
      <c r="G207" s="5" t="s">
        <v>22</v>
      </c>
      <c r="H207" s="5" t="s">
        <v>24</v>
      </c>
      <c r="I207" s="5">
        <v>6</v>
      </c>
      <c r="J207" s="5">
        <v>0</v>
      </c>
      <c r="K207" s="5">
        <v>0</v>
      </c>
    </row>
    <row r="208" spans="1:11" x14ac:dyDescent="0.25">
      <c r="A208" s="9" t="s">
        <v>573</v>
      </c>
      <c r="B208" s="5" t="s">
        <v>494</v>
      </c>
      <c r="C208" s="5" t="s">
        <v>495</v>
      </c>
      <c r="D208" s="6">
        <v>13659</v>
      </c>
      <c r="E208" s="5"/>
      <c r="F208" s="5"/>
      <c r="G208" s="5" t="s">
        <v>22</v>
      </c>
      <c r="H208" s="5" t="s">
        <v>16</v>
      </c>
      <c r="I208" s="5">
        <v>34</v>
      </c>
      <c r="J208" s="5">
        <v>0</v>
      </c>
      <c r="K208" s="5">
        <v>0</v>
      </c>
    </row>
    <row r="209" spans="1:11" s="17" customFormat="1" x14ac:dyDescent="0.25">
      <c r="A209" s="9" t="s">
        <v>573</v>
      </c>
      <c r="B209" s="15" t="s">
        <v>497</v>
      </c>
      <c r="C209" s="15" t="s">
        <v>498</v>
      </c>
      <c r="D209" s="16">
        <v>13659</v>
      </c>
      <c r="E209" s="15"/>
      <c r="F209" s="15"/>
      <c r="G209" s="15" t="s">
        <v>22</v>
      </c>
      <c r="H209" s="15" t="s">
        <v>2615</v>
      </c>
      <c r="I209" s="15">
        <v>1</v>
      </c>
      <c r="J209" s="15">
        <v>0</v>
      </c>
      <c r="K209" s="15">
        <v>0</v>
      </c>
    </row>
    <row r="210" spans="1:11" s="17" customFormat="1" x14ac:dyDescent="0.25">
      <c r="A210" s="9" t="s">
        <v>573</v>
      </c>
      <c r="B210" s="15" t="s">
        <v>501</v>
      </c>
      <c r="C210" s="15" t="s">
        <v>502</v>
      </c>
      <c r="D210" s="16">
        <v>13667</v>
      </c>
      <c r="E210" s="15"/>
      <c r="F210" s="15"/>
      <c r="G210" s="15" t="s">
        <v>22</v>
      </c>
      <c r="H210" s="15" t="s">
        <v>21</v>
      </c>
      <c r="I210" s="15">
        <v>1</v>
      </c>
      <c r="J210" s="15">
        <v>0</v>
      </c>
      <c r="K210" s="15">
        <v>0</v>
      </c>
    </row>
    <row r="211" spans="1:11" x14ac:dyDescent="0.25">
      <c r="A211" s="9" t="s">
        <v>573</v>
      </c>
      <c r="B211" s="5" t="s">
        <v>506</v>
      </c>
      <c r="C211" s="5" t="s">
        <v>507</v>
      </c>
      <c r="D211" s="6">
        <v>13827</v>
      </c>
      <c r="E211" s="5"/>
      <c r="F211" s="5"/>
      <c r="G211" s="5" t="s">
        <v>22</v>
      </c>
      <c r="H211" s="5" t="s">
        <v>29</v>
      </c>
      <c r="I211" s="5">
        <v>2</v>
      </c>
      <c r="J211" s="5">
        <v>0</v>
      </c>
      <c r="K211" s="5">
        <v>0</v>
      </c>
    </row>
    <row r="212" spans="1:11" s="17" customFormat="1" x14ac:dyDescent="0.25">
      <c r="A212" s="9" t="s">
        <v>573</v>
      </c>
      <c r="B212" s="15" t="s">
        <v>521</v>
      </c>
      <c r="C212" s="15" t="s">
        <v>522</v>
      </c>
      <c r="D212" s="16">
        <v>13855</v>
      </c>
      <c r="E212" s="15"/>
      <c r="F212" s="15"/>
      <c r="G212" s="15" t="s">
        <v>22</v>
      </c>
      <c r="H212" s="15" t="s">
        <v>2621</v>
      </c>
      <c r="I212" s="15">
        <v>1</v>
      </c>
      <c r="J212" s="15">
        <v>0</v>
      </c>
      <c r="K212" s="15">
        <v>0</v>
      </c>
    </row>
    <row r="213" spans="1:11" x14ac:dyDescent="0.25">
      <c r="A213" s="9" t="s">
        <v>573</v>
      </c>
      <c r="B213" s="5" t="s">
        <v>541</v>
      </c>
      <c r="C213" s="5" t="s">
        <v>542</v>
      </c>
      <c r="D213" s="6">
        <v>13855</v>
      </c>
      <c r="E213" s="5"/>
      <c r="F213" s="5"/>
      <c r="G213" s="5" t="s">
        <v>22</v>
      </c>
      <c r="H213" s="5" t="s">
        <v>21</v>
      </c>
      <c r="I213" s="5">
        <v>5</v>
      </c>
      <c r="J213" s="5">
        <v>0</v>
      </c>
      <c r="K213" s="5">
        <v>0</v>
      </c>
    </row>
    <row r="214" spans="1:11" x14ac:dyDescent="0.25">
      <c r="A214" s="9" t="s">
        <v>573</v>
      </c>
      <c r="B214" s="5" t="s">
        <v>555</v>
      </c>
      <c r="C214" s="5" t="s">
        <v>556</v>
      </c>
      <c r="D214" s="6">
        <v>13869</v>
      </c>
      <c r="E214" s="5"/>
      <c r="F214" s="5"/>
      <c r="G214" s="5" t="s">
        <v>22</v>
      </c>
      <c r="H214" s="5" t="s">
        <v>20</v>
      </c>
      <c r="I214" s="5">
        <v>5</v>
      </c>
      <c r="J214" s="5">
        <v>0</v>
      </c>
      <c r="K214" s="5">
        <v>0</v>
      </c>
    </row>
    <row r="215" spans="1:11" s="22" customFormat="1" x14ac:dyDescent="0.25">
      <c r="A215" s="26" t="s">
        <v>573</v>
      </c>
      <c r="B215" s="22" t="s">
        <v>563</v>
      </c>
      <c r="C215" s="22" t="s">
        <v>564</v>
      </c>
      <c r="D215" s="23">
        <v>13883</v>
      </c>
      <c r="G215" s="22" t="s">
        <v>22</v>
      </c>
      <c r="H215" s="22" t="s">
        <v>2622</v>
      </c>
      <c r="I215" s="22">
        <v>1</v>
      </c>
      <c r="J215" s="22">
        <v>0</v>
      </c>
      <c r="K215" s="22">
        <v>0</v>
      </c>
    </row>
    <row r="216" spans="1:11" x14ac:dyDescent="0.25">
      <c r="A216" s="9" t="s">
        <v>573</v>
      </c>
      <c r="B216" s="5" t="s">
        <v>588</v>
      </c>
      <c r="C216" s="4" t="s">
        <v>589</v>
      </c>
      <c r="D216" s="6">
        <v>13883</v>
      </c>
      <c r="E216" s="5"/>
      <c r="F216" s="5"/>
      <c r="G216" s="5" t="s">
        <v>22</v>
      </c>
      <c r="H216" s="5" t="s">
        <v>20</v>
      </c>
      <c r="I216" s="5">
        <v>8</v>
      </c>
      <c r="J216" s="5">
        <v>0</v>
      </c>
      <c r="K216" s="5">
        <v>0</v>
      </c>
    </row>
    <row r="217" spans="1:11" s="17" customFormat="1" x14ac:dyDescent="0.25">
      <c r="A217" s="9" t="s">
        <v>573</v>
      </c>
      <c r="B217" s="15" t="s">
        <v>590</v>
      </c>
      <c r="C217" s="14" t="s">
        <v>591</v>
      </c>
      <c r="D217" s="16">
        <v>13890</v>
      </c>
      <c r="E217" s="15"/>
      <c r="F217" s="15"/>
      <c r="G217" s="15" t="s">
        <v>22</v>
      </c>
      <c r="H217" s="15" t="s">
        <v>2622</v>
      </c>
      <c r="I217" s="15">
        <v>1</v>
      </c>
      <c r="J217" s="15">
        <v>0</v>
      </c>
      <c r="K217" s="15">
        <v>0</v>
      </c>
    </row>
    <row r="218" spans="1:11" x14ac:dyDescent="0.25">
      <c r="A218" s="9" t="s">
        <v>573</v>
      </c>
      <c r="B218" s="5" t="s">
        <v>652</v>
      </c>
      <c r="C218" s="5" t="s">
        <v>653</v>
      </c>
      <c r="D218" s="6">
        <v>13946</v>
      </c>
      <c r="E218" s="5"/>
      <c r="F218" s="5"/>
      <c r="G218" s="5" t="s">
        <v>22</v>
      </c>
      <c r="H218" s="5" t="s">
        <v>24</v>
      </c>
      <c r="I218" s="5">
        <v>10</v>
      </c>
      <c r="J218" s="5">
        <v>0</v>
      </c>
      <c r="K218" s="5">
        <v>0</v>
      </c>
    </row>
    <row r="219" spans="1:11" s="22" customFormat="1" x14ac:dyDescent="0.25">
      <c r="A219" s="26" t="s">
        <v>573</v>
      </c>
      <c r="B219" s="22" t="s">
        <v>654</v>
      </c>
      <c r="C219" s="21" t="s">
        <v>655</v>
      </c>
      <c r="D219" s="23">
        <v>13946</v>
      </c>
      <c r="G219" s="22" t="s">
        <v>22</v>
      </c>
      <c r="H219" s="22" t="s">
        <v>16</v>
      </c>
      <c r="I219" s="22">
        <v>1</v>
      </c>
      <c r="J219" s="22">
        <v>0</v>
      </c>
      <c r="K219" s="22">
        <v>0</v>
      </c>
    </row>
    <row r="220" spans="1:11" s="22" customFormat="1" x14ac:dyDescent="0.25">
      <c r="A220" s="26" t="s">
        <v>573</v>
      </c>
      <c r="B220" s="22" t="s">
        <v>661</v>
      </c>
      <c r="C220" s="21" t="s">
        <v>662</v>
      </c>
      <c r="D220" s="23">
        <v>13967</v>
      </c>
      <c r="G220" s="22" t="s">
        <v>22</v>
      </c>
      <c r="H220" s="22" t="s">
        <v>16</v>
      </c>
      <c r="I220" s="22">
        <v>1</v>
      </c>
      <c r="J220" s="22">
        <v>0</v>
      </c>
      <c r="K220" s="22">
        <v>0</v>
      </c>
    </row>
    <row r="221" spans="1:11" x14ac:dyDescent="0.25">
      <c r="A221" s="9" t="s">
        <v>573</v>
      </c>
      <c r="B221" s="5" t="s">
        <v>664</v>
      </c>
      <c r="C221" s="4" t="s">
        <v>665</v>
      </c>
      <c r="D221" s="6">
        <v>13967</v>
      </c>
      <c r="E221" s="5"/>
      <c r="F221" s="5"/>
      <c r="G221" s="5" t="s">
        <v>22</v>
      </c>
      <c r="H221" s="5" t="s">
        <v>24</v>
      </c>
      <c r="I221" s="5">
        <v>5</v>
      </c>
      <c r="J221" s="5">
        <v>0</v>
      </c>
      <c r="K221" s="5">
        <v>0</v>
      </c>
    </row>
    <row r="222" spans="1:11" s="22" customFormat="1" x14ac:dyDescent="0.25">
      <c r="A222" s="26" t="s">
        <v>573</v>
      </c>
      <c r="B222" s="22" t="s">
        <v>666</v>
      </c>
      <c r="C222" s="21" t="s">
        <v>667</v>
      </c>
      <c r="D222" s="23">
        <v>13967</v>
      </c>
      <c r="G222" s="22" t="s">
        <v>22</v>
      </c>
      <c r="H222" s="22" t="s">
        <v>16</v>
      </c>
      <c r="I222" s="22">
        <v>1</v>
      </c>
      <c r="J222" s="22">
        <v>0</v>
      </c>
      <c r="K222" s="22">
        <v>0</v>
      </c>
    </row>
    <row r="223" spans="1:11" s="22" customFormat="1" x14ac:dyDescent="0.25">
      <c r="A223" s="26" t="s">
        <v>573</v>
      </c>
      <c r="B223" s="22" t="s">
        <v>689</v>
      </c>
      <c r="C223" s="21" t="s">
        <v>690</v>
      </c>
      <c r="D223" s="23">
        <v>13995</v>
      </c>
      <c r="G223" s="22" t="s">
        <v>22</v>
      </c>
      <c r="H223" s="22" t="s">
        <v>518</v>
      </c>
      <c r="I223" s="22">
        <v>1</v>
      </c>
      <c r="J223" s="22">
        <v>0</v>
      </c>
      <c r="K223" s="22">
        <v>0</v>
      </c>
    </row>
    <row r="224" spans="1:11" s="22" customFormat="1" x14ac:dyDescent="0.25">
      <c r="A224" s="26" t="s">
        <v>573</v>
      </c>
      <c r="B224" s="22" t="s">
        <v>696</v>
      </c>
      <c r="C224" s="21" t="s">
        <v>697</v>
      </c>
      <c r="D224" s="23">
        <v>13995</v>
      </c>
      <c r="G224" s="22" t="s">
        <v>22</v>
      </c>
      <c r="H224" s="22" t="s">
        <v>16</v>
      </c>
      <c r="I224" s="22">
        <v>1</v>
      </c>
      <c r="J224" s="22">
        <v>0</v>
      </c>
      <c r="K224" s="22">
        <v>0</v>
      </c>
    </row>
    <row r="225" spans="1:11" s="17" customFormat="1" x14ac:dyDescent="0.25">
      <c r="A225" s="9" t="s">
        <v>573</v>
      </c>
      <c r="B225" s="17" t="s">
        <v>719</v>
      </c>
      <c r="C225" s="14" t="s">
        <v>720</v>
      </c>
      <c r="D225" s="18">
        <v>13995</v>
      </c>
      <c r="G225" s="17" t="s">
        <v>22</v>
      </c>
      <c r="H225" s="17" t="s">
        <v>2615</v>
      </c>
      <c r="I225" s="17">
        <v>1</v>
      </c>
      <c r="J225" s="17">
        <v>0</v>
      </c>
      <c r="K225" s="17">
        <v>0</v>
      </c>
    </row>
    <row r="226" spans="1:11" x14ac:dyDescent="0.25">
      <c r="A226" s="9" t="s">
        <v>573</v>
      </c>
      <c r="B226" t="s">
        <v>705</v>
      </c>
      <c r="C226" s="4" t="s">
        <v>706</v>
      </c>
      <c r="D226" s="1">
        <v>14016</v>
      </c>
      <c r="G226" t="s">
        <v>22</v>
      </c>
      <c r="H226" t="s">
        <v>518</v>
      </c>
      <c r="I226">
        <v>15</v>
      </c>
      <c r="J226">
        <v>0</v>
      </c>
      <c r="K226">
        <v>0</v>
      </c>
    </row>
    <row r="227" spans="1:11" s="22" customFormat="1" x14ac:dyDescent="0.25">
      <c r="A227" s="26" t="s">
        <v>573</v>
      </c>
      <c r="B227" s="22" t="s">
        <v>724</v>
      </c>
      <c r="C227" s="21" t="s">
        <v>725</v>
      </c>
      <c r="D227" s="23">
        <v>14016</v>
      </c>
      <c r="G227" s="22" t="s">
        <v>22</v>
      </c>
      <c r="H227" s="22" t="s">
        <v>16</v>
      </c>
      <c r="I227" s="22">
        <v>1</v>
      </c>
      <c r="J227" s="22">
        <v>0</v>
      </c>
      <c r="K227" s="22">
        <v>0</v>
      </c>
    </row>
    <row r="228" spans="1:11" s="17" customFormat="1" x14ac:dyDescent="0.25">
      <c r="A228" s="9" t="s">
        <v>573</v>
      </c>
      <c r="B228" s="17" t="s">
        <v>735</v>
      </c>
      <c r="C228" s="14" t="s">
        <v>736</v>
      </c>
      <c r="D228" s="18">
        <v>14023</v>
      </c>
      <c r="G228" s="17" t="s">
        <v>22</v>
      </c>
      <c r="H228" s="17" t="s">
        <v>24</v>
      </c>
      <c r="I228" s="17">
        <v>1</v>
      </c>
      <c r="J228" s="17">
        <v>0</v>
      </c>
      <c r="K228" s="17">
        <v>0</v>
      </c>
    </row>
    <row r="229" spans="1:11" x14ac:dyDescent="0.25">
      <c r="A229" s="9" t="s">
        <v>573</v>
      </c>
      <c r="B229" t="s">
        <v>742</v>
      </c>
      <c r="C229" s="4" t="s">
        <v>743</v>
      </c>
      <c r="D229" s="1">
        <v>14031</v>
      </c>
      <c r="G229" t="s">
        <v>22</v>
      </c>
      <c r="H229" t="s">
        <v>24</v>
      </c>
      <c r="I229">
        <v>9</v>
      </c>
      <c r="J229">
        <v>0</v>
      </c>
      <c r="K229">
        <v>0</v>
      </c>
    </row>
    <row r="230" spans="1:11" x14ac:dyDescent="0.25">
      <c r="A230" s="9" t="s">
        <v>573</v>
      </c>
      <c r="B230" t="s">
        <v>763</v>
      </c>
      <c r="C230" t="s">
        <v>764</v>
      </c>
      <c r="D230" s="1">
        <v>14191</v>
      </c>
      <c r="G230" t="s">
        <v>22</v>
      </c>
      <c r="H230" t="s">
        <v>518</v>
      </c>
      <c r="I230">
        <v>10</v>
      </c>
      <c r="J230">
        <v>0</v>
      </c>
      <c r="K230">
        <v>0</v>
      </c>
    </row>
    <row r="231" spans="1:11" x14ac:dyDescent="0.25">
      <c r="A231" s="9" t="s">
        <v>573</v>
      </c>
      <c r="B231" t="s">
        <v>705</v>
      </c>
      <c r="C231" s="4" t="s">
        <v>752</v>
      </c>
      <c r="D231" s="1">
        <v>14205</v>
      </c>
      <c r="G231" t="s">
        <v>22</v>
      </c>
      <c r="H231" t="s">
        <v>518</v>
      </c>
      <c r="I231">
        <v>7</v>
      </c>
      <c r="J231">
        <v>0</v>
      </c>
      <c r="K231">
        <v>0</v>
      </c>
    </row>
    <row r="232" spans="1:11" s="22" customFormat="1" x14ac:dyDescent="0.25">
      <c r="A232" s="26" t="s">
        <v>573</v>
      </c>
      <c r="B232" s="22" t="s">
        <v>776</v>
      </c>
      <c r="C232" s="21" t="s">
        <v>777</v>
      </c>
      <c r="D232" s="23">
        <v>14219</v>
      </c>
      <c r="G232" s="22" t="s">
        <v>22</v>
      </c>
      <c r="H232" s="22" t="s">
        <v>16</v>
      </c>
      <c r="I232" s="22">
        <v>1</v>
      </c>
      <c r="J232" s="22">
        <v>0</v>
      </c>
      <c r="K232" s="22">
        <v>0</v>
      </c>
    </row>
    <row r="233" spans="1:11" s="22" customFormat="1" x14ac:dyDescent="0.25">
      <c r="A233" s="26" t="s">
        <v>573</v>
      </c>
      <c r="B233" s="22" t="s">
        <v>779</v>
      </c>
      <c r="C233" s="21" t="s">
        <v>780</v>
      </c>
      <c r="D233" s="23">
        <v>14219</v>
      </c>
      <c r="G233" s="22" t="s">
        <v>22</v>
      </c>
      <c r="H233" s="22" t="s">
        <v>16</v>
      </c>
      <c r="I233" s="22">
        <v>1</v>
      </c>
      <c r="J233" s="22">
        <v>0</v>
      </c>
      <c r="K233" s="22">
        <v>0</v>
      </c>
    </row>
    <row r="234" spans="1:11" x14ac:dyDescent="0.25">
      <c r="A234" s="2" t="s">
        <v>573</v>
      </c>
      <c r="B234" t="s">
        <v>805</v>
      </c>
      <c r="C234" s="4" t="s">
        <v>806</v>
      </c>
      <c r="D234" s="1">
        <v>14248</v>
      </c>
      <c r="G234" t="s">
        <v>22</v>
      </c>
      <c r="H234" t="s">
        <v>21</v>
      </c>
      <c r="I234">
        <v>4</v>
      </c>
      <c r="J234">
        <v>1</v>
      </c>
      <c r="K234">
        <v>1</v>
      </c>
    </row>
    <row r="235" spans="1:11" s="22" customFormat="1" x14ac:dyDescent="0.25">
      <c r="A235" s="26" t="s">
        <v>573</v>
      </c>
      <c r="B235" s="22" t="s">
        <v>828</v>
      </c>
      <c r="C235" s="21" t="s">
        <v>829</v>
      </c>
      <c r="D235" s="23">
        <v>14275</v>
      </c>
      <c r="G235" s="22" t="s">
        <v>22</v>
      </c>
      <c r="H235" s="22" t="s">
        <v>16</v>
      </c>
      <c r="I235" s="22">
        <v>1</v>
      </c>
      <c r="J235" s="22">
        <v>0</v>
      </c>
      <c r="K235" s="22">
        <v>0</v>
      </c>
    </row>
    <row r="236" spans="1:11" x14ac:dyDescent="0.25">
      <c r="A236" s="2" t="s">
        <v>573</v>
      </c>
      <c r="B236" t="s">
        <v>838</v>
      </c>
      <c r="C236" t="s">
        <v>839</v>
      </c>
      <c r="D236" s="1">
        <v>14289</v>
      </c>
      <c r="G236" t="s">
        <v>22</v>
      </c>
      <c r="H236" t="s">
        <v>42</v>
      </c>
      <c r="I236">
        <v>14</v>
      </c>
      <c r="J236">
        <v>0</v>
      </c>
      <c r="K236">
        <v>0</v>
      </c>
    </row>
    <row r="237" spans="1:11" x14ac:dyDescent="0.25">
      <c r="A237" s="2" t="s">
        <v>573</v>
      </c>
      <c r="B237" t="s">
        <v>849</v>
      </c>
      <c r="C237" s="4" t="s">
        <v>850</v>
      </c>
      <c r="D237" s="1">
        <v>14303</v>
      </c>
      <c r="G237" t="s">
        <v>22</v>
      </c>
      <c r="H237" t="s">
        <v>518</v>
      </c>
      <c r="I237">
        <v>13</v>
      </c>
      <c r="J237">
        <v>0</v>
      </c>
      <c r="K237">
        <v>0</v>
      </c>
    </row>
    <row r="238" spans="1:11" s="22" customFormat="1" x14ac:dyDescent="0.25">
      <c r="A238" s="26" t="s">
        <v>573</v>
      </c>
      <c r="B238" s="22" t="s">
        <v>858</v>
      </c>
      <c r="C238" s="21" t="s">
        <v>859</v>
      </c>
      <c r="D238" s="23">
        <v>14303</v>
      </c>
      <c r="G238" s="22" t="s">
        <v>22</v>
      </c>
      <c r="H238" s="22" t="s">
        <v>518</v>
      </c>
      <c r="I238" s="22">
        <v>1</v>
      </c>
      <c r="J238" s="22">
        <v>0</v>
      </c>
      <c r="K238" s="22">
        <v>0</v>
      </c>
    </row>
    <row r="239" spans="1:11" s="17" customFormat="1" x14ac:dyDescent="0.25">
      <c r="A239" s="2" t="s">
        <v>573</v>
      </c>
      <c r="B239" s="17" t="s">
        <v>860</v>
      </c>
      <c r="C239" s="14" t="s">
        <v>861</v>
      </c>
      <c r="D239" s="18">
        <v>14303</v>
      </c>
      <c r="G239" s="17" t="s">
        <v>22</v>
      </c>
      <c r="H239" s="17" t="s">
        <v>2624</v>
      </c>
      <c r="I239" s="17">
        <v>1</v>
      </c>
      <c r="J239" s="17">
        <v>0</v>
      </c>
      <c r="K239" s="17">
        <v>0</v>
      </c>
    </row>
    <row r="240" spans="1:11" x14ac:dyDescent="0.25">
      <c r="A240" s="2" t="s">
        <v>573</v>
      </c>
      <c r="B240" t="s">
        <v>886</v>
      </c>
      <c r="C240" s="4" t="s">
        <v>887</v>
      </c>
      <c r="D240" s="1">
        <v>14352</v>
      </c>
      <c r="G240" t="s">
        <v>22</v>
      </c>
      <c r="H240" t="s">
        <v>16</v>
      </c>
      <c r="I240">
        <v>13</v>
      </c>
      <c r="J240">
        <v>0</v>
      </c>
      <c r="K240">
        <v>0</v>
      </c>
    </row>
    <row r="241" spans="1:11" x14ac:dyDescent="0.25">
      <c r="A241" s="2" t="s">
        <v>573</v>
      </c>
      <c r="B241" t="s">
        <v>917</v>
      </c>
      <c r="C241" s="4" t="s">
        <v>918</v>
      </c>
      <c r="D241" s="1">
        <v>14352</v>
      </c>
      <c r="G241" t="s">
        <v>22</v>
      </c>
      <c r="H241" t="s">
        <v>16</v>
      </c>
      <c r="I241">
        <v>10</v>
      </c>
      <c r="J241">
        <v>0</v>
      </c>
      <c r="K241">
        <v>0</v>
      </c>
    </row>
    <row r="242" spans="1:11" x14ac:dyDescent="0.25">
      <c r="A242" s="2" t="s">
        <v>573</v>
      </c>
      <c r="B242" t="s">
        <v>931</v>
      </c>
      <c r="C242" s="4" t="s">
        <v>932</v>
      </c>
      <c r="D242" s="1">
        <v>14352</v>
      </c>
      <c r="G242" t="s">
        <v>22</v>
      </c>
      <c r="H242" t="s">
        <v>24</v>
      </c>
      <c r="I242">
        <v>19</v>
      </c>
      <c r="J242">
        <v>0</v>
      </c>
      <c r="K242">
        <v>0</v>
      </c>
    </row>
    <row r="243" spans="1:11" x14ac:dyDescent="0.25">
      <c r="A243" s="2" t="s">
        <v>573</v>
      </c>
      <c r="B243" t="s">
        <v>907</v>
      </c>
      <c r="C243" s="4" t="s">
        <v>908</v>
      </c>
      <c r="D243" s="1">
        <v>14380</v>
      </c>
      <c r="G243" t="s">
        <v>22</v>
      </c>
      <c r="H243" t="s">
        <v>24</v>
      </c>
      <c r="I243">
        <v>2</v>
      </c>
      <c r="J243">
        <v>0</v>
      </c>
      <c r="K243">
        <v>0</v>
      </c>
    </row>
    <row r="244" spans="1:11" x14ac:dyDescent="0.25">
      <c r="A244" s="2" t="s">
        <v>573</v>
      </c>
      <c r="B244" t="s">
        <v>914</v>
      </c>
      <c r="C244" s="4" t="s">
        <v>915</v>
      </c>
      <c r="D244" s="1">
        <v>14387</v>
      </c>
      <c r="G244" t="s">
        <v>22</v>
      </c>
      <c r="H244" t="s">
        <v>913</v>
      </c>
      <c r="I244">
        <v>4</v>
      </c>
      <c r="J244">
        <v>1</v>
      </c>
      <c r="K244">
        <v>1</v>
      </c>
    </row>
    <row r="245" spans="1:11" x14ac:dyDescent="0.25">
      <c r="A245" s="2" t="s">
        <v>573</v>
      </c>
      <c r="B245" t="s">
        <v>924</v>
      </c>
      <c r="C245" s="4" t="s">
        <v>925</v>
      </c>
      <c r="D245" s="1">
        <v>14387</v>
      </c>
      <c r="G245" t="s">
        <v>22</v>
      </c>
      <c r="H245" t="s">
        <v>24</v>
      </c>
      <c r="I245">
        <v>48</v>
      </c>
      <c r="J245">
        <v>2</v>
      </c>
      <c r="K245">
        <v>4</v>
      </c>
    </row>
    <row r="246" spans="1:11" x14ac:dyDescent="0.25">
      <c r="A246" s="2" t="s">
        <v>573</v>
      </c>
      <c r="B246" t="s">
        <v>934</v>
      </c>
      <c r="C246" s="4" t="s">
        <v>935</v>
      </c>
      <c r="D246" s="1">
        <v>14394</v>
      </c>
      <c r="G246" t="s">
        <v>22</v>
      </c>
      <c r="H246" t="s">
        <v>24</v>
      </c>
      <c r="I246">
        <v>55</v>
      </c>
      <c r="J246">
        <v>0</v>
      </c>
      <c r="K246">
        <v>0</v>
      </c>
    </row>
    <row r="247" spans="1:11" s="22" customFormat="1" x14ac:dyDescent="0.25">
      <c r="A247" s="26" t="s">
        <v>573</v>
      </c>
      <c r="B247" s="22" t="s">
        <v>941</v>
      </c>
      <c r="C247" s="21" t="s">
        <v>942</v>
      </c>
      <c r="D247" s="23">
        <v>14401</v>
      </c>
      <c r="G247" s="22" t="s">
        <v>22</v>
      </c>
      <c r="H247" s="22" t="s">
        <v>16</v>
      </c>
      <c r="I247" s="22">
        <v>1</v>
      </c>
      <c r="J247" s="22">
        <v>0</v>
      </c>
      <c r="K247" s="22">
        <v>0</v>
      </c>
    </row>
    <row r="248" spans="1:11" x14ac:dyDescent="0.25">
      <c r="A248" s="2" t="s">
        <v>573</v>
      </c>
      <c r="B248" t="s">
        <v>948</v>
      </c>
      <c r="C248" s="4" t="s">
        <v>949</v>
      </c>
      <c r="D248" s="1">
        <v>14401</v>
      </c>
      <c r="G248" t="s">
        <v>22</v>
      </c>
      <c r="H248" t="s">
        <v>42</v>
      </c>
      <c r="I248">
        <v>17</v>
      </c>
      <c r="J248">
        <v>0</v>
      </c>
      <c r="K248">
        <v>0</v>
      </c>
    </row>
    <row r="249" spans="1:11" s="17" customFormat="1" x14ac:dyDescent="0.25">
      <c r="A249" s="2" t="s">
        <v>573</v>
      </c>
      <c r="B249" s="17" t="s">
        <v>984</v>
      </c>
      <c r="C249" s="17" t="s">
        <v>985</v>
      </c>
      <c r="D249" s="18">
        <v>14590</v>
      </c>
      <c r="G249" s="17" t="s">
        <v>22</v>
      </c>
      <c r="H249" s="17" t="s">
        <v>16</v>
      </c>
      <c r="I249" s="17">
        <v>1</v>
      </c>
      <c r="J249" s="17">
        <v>0</v>
      </c>
      <c r="K249" s="17">
        <v>0</v>
      </c>
    </row>
    <row r="250" spans="1:11" x14ac:dyDescent="0.25">
      <c r="A250" s="2" t="s">
        <v>573</v>
      </c>
      <c r="B250" t="s">
        <v>988</v>
      </c>
      <c r="C250" t="s">
        <v>989</v>
      </c>
      <c r="D250" s="1">
        <v>14595</v>
      </c>
      <c r="G250" t="s">
        <v>22</v>
      </c>
      <c r="H250" t="s">
        <v>518</v>
      </c>
      <c r="I250">
        <v>3</v>
      </c>
      <c r="J250">
        <v>0</v>
      </c>
      <c r="K250">
        <v>0</v>
      </c>
    </row>
    <row r="251" spans="1:11" x14ac:dyDescent="0.25">
      <c r="A251" s="9" t="s">
        <v>573</v>
      </c>
      <c r="B251" t="s">
        <v>760</v>
      </c>
      <c r="C251" s="4" t="s">
        <v>761</v>
      </c>
      <c r="D251" s="1">
        <v>14219</v>
      </c>
      <c r="G251" t="s">
        <v>762</v>
      </c>
      <c r="H251" t="s">
        <v>24</v>
      </c>
      <c r="I251">
        <v>13</v>
      </c>
      <c r="J251">
        <v>0</v>
      </c>
      <c r="K251">
        <v>0</v>
      </c>
    </row>
    <row r="252" spans="1:11" x14ac:dyDescent="0.25">
      <c r="A252" s="9" t="s">
        <v>573</v>
      </c>
      <c r="B252" t="s">
        <v>760</v>
      </c>
      <c r="C252" s="4" t="s">
        <v>761</v>
      </c>
      <c r="D252" s="1">
        <v>14219</v>
      </c>
      <c r="G252" t="s">
        <v>762</v>
      </c>
      <c r="H252" t="s">
        <v>641</v>
      </c>
      <c r="I252">
        <v>13</v>
      </c>
      <c r="J252">
        <v>1</v>
      </c>
      <c r="K252">
        <v>1</v>
      </c>
    </row>
    <row r="253" spans="1:11" x14ac:dyDescent="0.25">
      <c r="A253" s="2" t="s">
        <v>573</v>
      </c>
      <c r="B253" t="s">
        <v>841</v>
      </c>
      <c r="C253" s="4" t="s">
        <v>842</v>
      </c>
      <c r="D253" s="1">
        <v>14303</v>
      </c>
      <c r="G253" t="s">
        <v>762</v>
      </c>
      <c r="H253" t="s">
        <v>641</v>
      </c>
      <c r="I253">
        <v>6</v>
      </c>
      <c r="J253">
        <v>0</v>
      </c>
      <c r="K253">
        <v>0</v>
      </c>
    </row>
    <row r="254" spans="1:11" s="17" customFormat="1" x14ac:dyDescent="0.25">
      <c r="A254" s="2" t="s">
        <v>573</v>
      </c>
      <c r="B254" s="17" t="s">
        <v>941</v>
      </c>
      <c r="C254" s="14" t="s">
        <v>942</v>
      </c>
      <c r="D254" s="18">
        <v>14401</v>
      </c>
      <c r="G254" s="17" t="s">
        <v>762</v>
      </c>
      <c r="H254" s="17" t="s">
        <v>31</v>
      </c>
      <c r="I254" s="17">
        <v>1</v>
      </c>
      <c r="J254" s="17">
        <v>0</v>
      </c>
      <c r="K254" s="17">
        <v>0</v>
      </c>
    </row>
    <row r="255" spans="1:11" x14ac:dyDescent="0.25">
      <c r="A255" s="2" t="s">
        <v>573</v>
      </c>
      <c r="B255" s="5" t="s">
        <v>222</v>
      </c>
      <c r="C255" s="5" t="s">
        <v>223</v>
      </c>
      <c r="D255" s="6">
        <v>13288</v>
      </c>
      <c r="E255" s="5"/>
      <c r="F255" s="5"/>
      <c r="G255" s="5" t="s">
        <v>95</v>
      </c>
      <c r="H255" s="5" t="s">
        <v>31</v>
      </c>
      <c r="I255" s="5">
        <v>17</v>
      </c>
      <c r="J255" s="5">
        <v>0</v>
      </c>
      <c r="K255" s="5">
        <v>0</v>
      </c>
    </row>
    <row r="256" spans="1:11" x14ac:dyDescent="0.25">
      <c r="A256" s="2" t="s">
        <v>573</v>
      </c>
      <c r="B256" s="5" t="s">
        <v>222</v>
      </c>
      <c r="C256" s="5" t="s">
        <v>223</v>
      </c>
      <c r="D256" s="6">
        <v>13288</v>
      </c>
      <c r="E256" s="5"/>
      <c r="F256" s="5"/>
      <c r="G256" s="5" t="s">
        <v>95</v>
      </c>
      <c r="H256" s="5" t="s">
        <v>58</v>
      </c>
      <c r="I256" s="5">
        <v>23</v>
      </c>
      <c r="J256" s="5">
        <v>1</v>
      </c>
      <c r="K256" s="5">
        <v>7</v>
      </c>
    </row>
    <row r="257" spans="1:12" x14ac:dyDescent="0.25">
      <c r="A257" s="9" t="s">
        <v>573</v>
      </c>
      <c r="B257" s="5" t="s">
        <v>494</v>
      </c>
      <c r="C257" s="5" t="s">
        <v>495</v>
      </c>
      <c r="D257" s="6">
        <v>13659</v>
      </c>
      <c r="E257" s="5"/>
      <c r="F257" s="5"/>
      <c r="G257" s="5" t="s">
        <v>95</v>
      </c>
      <c r="H257" s="5" t="s">
        <v>20</v>
      </c>
      <c r="I257" s="5">
        <v>15</v>
      </c>
      <c r="J257" s="5">
        <v>0</v>
      </c>
      <c r="K257" s="5">
        <v>0</v>
      </c>
    </row>
    <row r="258" spans="1:12" x14ac:dyDescent="0.25">
      <c r="A258" s="2" t="s">
        <v>573</v>
      </c>
      <c r="B258" s="5" t="s">
        <v>101</v>
      </c>
      <c r="C258" s="5" t="s">
        <v>102</v>
      </c>
      <c r="D258" s="6">
        <v>13155</v>
      </c>
      <c r="E258" s="5" t="s">
        <v>103</v>
      </c>
      <c r="F258" s="5" t="s">
        <v>28</v>
      </c>
      <c r="G258" s="5" t="s">
        <v>14</v>
      </c>
      <c r="H258" s="5" t="s">
        <v>24</v>
      </c>
      <c r="I258" s="5">
        <v>27</v>
      </c>
      <c r="J258" s="5">
        <v>0</v>
      </c>
      <c r="K258" s="5">
        <v>0</v>
      </c>
    </row>
    <row r="259" spans="1:12" x14ac:dyDescent="0.25">
      <c r="A259" s="2" t="s">
        <v>573</v>
      </c>
      <c r="B259" s="5" t="s">
        <v>109</v>
      </c>
      <c r="C259" s="5" t="s">
        <v>110</v>
      </c>
      <c r="D259" s="6">
        <v>13155</v>
      </c>
      <c r="E259" s="5" t="s">
        <v>111</v>
      </c>
      <c r="F259" s="5" t="s">
        <v>28</v>
      </c>
      <c r="G259" s="5" t="s">
        <v>14</v>
      </c>
      <c r="H259" s="5" t="s">
        <v>42</v>
      </c>
      <c r="I259" s="5">
        <v>74</v>
      </c>
      <c r="J259" s="5">
        <v>0</v>
      </c>
      <c r="K259" s="5">
        <v>0</v>
      </c>
      <c r="L259" t="s">
        <v>2643</v>
      </c>
    </row>
    <row r="260" spans="1:12" x14ac:dyDescent="0.25">
      <c r="A260" s="2" t="s">
        <v>573</v>
      </c>
      <c r="B260" s="5" t="s">
        <v>112</v>
      </c>
      <c r="C260" s="5" t="s">
        <v>113</v>
      </c>
      <c r="D260" s="6">
        <v>13155</v>
      </c>
      <c r="E260" s="5" t="s">
        <v>57</v>
      </c>
      <c r="F260" s="5" t="s">
        <v>65</v>
      </c>
      <c r="G260" s="5" t="s">
        <v>14</v>
      </c>
      <c r="H260" s="5" t="s">
        <v>58</v>
      </c>
      <c r="I260" s="5">
        <v>21</v>
      </c>
      <c r="J260" s="5">
        <v>0</v>
      </c>
      <c r="K260" s="5">
        <v>0</v>
      </c>
    </row>
    <row r="261" spans="1:12" x14ac:dyDescent="0.25">
      <c r="A261" s="2" t="s">
        <v>573</v>
      </c>
      <c r="B261" s="5" t="s">
        <v>117</v>
      </c>
      <c r="C261" s="5" t="s">
        <v>118</v>
      </c>
      <c r="D261" s="6">
        <v>13162</v>
      </c>
      <c r="E261" s="5" t="s">
        <v>74</v>
      </c>
      <c r="F261" s="5" t="s">
        <v>65</v>
      </c>
      <c r="G261" s="5" t="s">
        <v>14</v>
      </c>
      <c r="H261" s="5" t="s">
        <v>16</v>
      </c>
      <c r="I261" s="5">
        <v>15</v>
      </c>
      <c r="J261" s="5">
        <v>0</v>
      </c>
      <c r="K261" s="5">
        <v>0</v>
      </c>
    </row>
    <row r="262" spans="1:12" x14ac:dyDescent="0.25">
      <c r="A262" s="2" t="s">
        <v>573</v>
      </c>
      <c r="B262" s="5" t="s">
        <v>119</v>
      </c>
      <c r="C262" s="5" t="s">
        <v>120</v>
      </c>
      <c r="D262" s="6">
        <v>13162</v>
      </c>
      <c r="E262" s="5" t="s">
        <v>111</v>
      </c>
      <c r="F262" s="5" t="s">
        <v>17</v>
      </c>
      <c r="G262" s="5" t="s">
        <v>14</v>
      </c>
      <c r="H262" s="5" t="s">
        <v>42</v>
      </c>
      <c r="I262" s="5">
        <v>5</v>
      </c>
      <c r="J262" s="5">
        <v>0</v>
      </c>
      <c r="K262" s="5">
        <v>0</v>
      </c>
    </row>
    <row r="263" spans="1:12" x14ac:dyDescent="0.25">
      <c r="A263" s="2" t="s">
        <v>573</v>
      </c>
      <c r="B263" s="5" t="s">
        <v>124</v>
      </c>
      <c r="C263" s="5" t="s">
        <v>125</v>
      </c>
      <c r="D263" s="6">
        <v>13183</v>
      </c>
      <c r="E263" s="5" t="s">
        <v>37</v>
      </c>
      <c r="F263" s="5" t="s">
        <v>38</v>
      </c>
      <c r="G263" s="5" t="s">
        <v>14</v>
      </c>
      <c r="H263" s="5" t="s">
        <v>16</v>
      </c>
      <c r="I263" s="5">
        <v>9</v>
      </c>
      <c r="J263" s="5">
        <v>0</v>
      </c>
      <c r="K263" s="5">
        <v>0</v>
      </c>
    </row>
    <row r="264" spans="1:12" x14ac:dyDescent="0.25">
      <c r="A264" s="2" t="s">
        <v>573</v>
      </c>
      <c r="B264" s="5" t="s">
        <v>126</v>
      </c>
      <c r="C264" s="5" t="s">
        <v>127</v>
      </c>
      <c r="D264" s="6">
        <v>13183</v>
      </c>
      <c r="E264" s="5" t="s">
        <v>128</v>
      </c>
      <c r="F264" s="5" t="s">
        <v>33</v>
      </c>
      <c r="G264" s="5" t="s">
        <v>14</v>
      </c>
      <c r="H264" s="5" t="s">
        <v>16</v>
      </c>
      <c r="I264" s="5">
        <v>20</v>
      </c>
      <c r="J264" s="5">
        <v>2</v>
      </c>
      <c r="K264" s="5">
        <v>3</v>
      </c>
    </row>
    <row r="265" spans="1:12" x14ac:dyDescent="0.25">
      <c r="A265" s="2" t="s">
        <v>573</v>
      </c>
      <c r="B265" s="5" t="s">
        <v>129</v>
      </c>
      <c r="C265" s="5" t="s">
        <v>130</v>
      </c>
      <c r="D265" s="6">
        <v>13183</v>
      </c>
      <c r="E265" s="5" t="s">
        <v>57</v>
      </c>
      <c r="F265" s="5" t="s">
        <v>65</v>
      </c>
      <c r="G265" s="5" t="s">
        <v>14</v>
      </c>
      <c r="H265" s="5" t="s">
        <v>20</v>
      </c>
      <c r="I265" s="5">
        <v>13</v>
      </c>
      <c r="J265" s="5">
        <v>0</v>
      </c>
      <c r="K265" s="5">
        <v>0</v>
      </c>
    </row>
    <row r="266" spans="1:12" x14ac:dyDescent="0.25">
      <c r="A266" s="2" t="s">
        <v>573</v>
      </c>
      <c r="B266" s="5" t="s">
        <v>133</v>
      </c>
      <c r="C266" s="5" t="s">
        <v>134</v>
      </c>
      <c r="D266" s="6">
        <v>13183</v>
      </c>
      <c r="E266" s="5" t="s">
        <v>135</v>
      </c>
      <c r="F266" s="5" t="s">
        <v>63</v>
      </c>
      <c r="G266" s="5" t="s">
        <v>14</v>
      </c>
      <c r="H266" s="5" t="s">
        <v>21</v>
      </c>
      <c r="I266" s="5">
        <v>11</v>
      </c>
      <c r="J266" s="5">
        <v>0</v>
      </c>
      <c r="K266" s="5">
        <v>0</v>
      </c>
    </row>
    <row r="267" spans="1:12" x14ac:dyDescent="0.25">
      <c r="A267" s="2" t="s">
        <v>573</v>
      </c>
      <c r="B267" s="5" t="s">
        <v>136</v>
      </c>
      <c r="C267" s="5" t="s">
        <v>137</v>
      </c>
      <c r="D267" s="6">
        <v>13183</v>
      </c>
      <c r="E267" s="5" t="s">
        <v>138</v>
      </c>
      <c r="F267" s="5" t="s">
        <v>68</v>
      </c>
      <c r="G267" s="5" t="s">
        <v>14</v>
      </c>
      <c r="H267" s="5" t="s">
        <v>21</v>
      </c>
      <c r="I267" s="5">
        <v>16</v>
      </c>
      <c r="J267" s="5">
        <v>0</v>
      </c>
      <c r="K267" s="5">
        <v>0</v>
      </c>
    </row>
    <row r="268" spans="1:12" x14ac:dyDescent="0.25">
      <c r="A268" s="2" t="s">
        <v>573</v>
      </c>
      <c r="B268" s="5" t="s">
        <v>139</v>
      </c>
      <c r="C268" s="5" t="s">
        <v>140</v>
      </c>
      <c r="D268" s="6">
        <v>13183</v>
      </c>
      <c r="E268" s="5" t="s">
        <v>141</v>
      </c>
      <c r="F268" s="5" t="s">
        <v>62</v>
      </c>
      <c r="G268" s="5" t="s">
        <v>14</v>
      </c>
      <c r="H268" s="5" t="s">
        <v>58</v>
      </c>
      <c r="I268" s="5">
        <v>7</v>
      </c>
      <c r="J268" s="5">
        <v>0</v>
      </c>
      <c r="K268" s="5">
        <v>0</v>
      </c>
    </row>
    <row r="269" spans="1:12" x14ac:dyDescent="0.25">
      <c r="A269" s="2" t="s">
        <v>573</v>
      </c>
      <c r="B269" s="5" t="s">
        <v>148</v>
      </c>
      <c r="C269" s="5" t="s">
        <v>149</v>
      </c>
      <c r="D269" s="6">
        <v>13197</v>
      </c>
      <c r="E269" s="5" t="s">
        <v>150</v>
      </c>
      <c r="F269" s="5" t="s">
        <v>151</v>
      </c>
      <c r="G269" s="5" t="s">
        <v>14</v>
      </c>
      <c r="H269" s="5" t="s">
        <v>31</v>
      </c>
      <c r="I269" s="5">
        <v>41</v>
      </c>
      <c r="J269" s="5">
        <v>1</v>
      </c>
      <c r="K269" s="5">
        <v>6</v>
      </c>
    </row>
    <row r="270" spans="1:12" x14ac:dyDescent="0.25">
      <c r="A270" s="2" t="s">
        <v>573</v>
      </c>
      <c r="B270" s="5" t="s">
        <v>165</v>
      </c>
      <c r="C270" s="5" t="s">
        <v>166</v>
      </c>
      <c r="D270" s="6">
        <v>13211</v>
      </c>
      <c r="E270" s="5" t="s">
        <v>11</v>
      </c>
      <c r="F270" s="5" t="s">
        <v>15</v>
      </c>
      <c r="G270" s="5" t="s">
        <v>14</v>
      </c>
      <c r="H270" s="5" t="s">
        <v>21</v>
      </c>
      <c r="I270" s="5">
        <v>15</v>
      </c>
      <c r="J270" s="5">
        <v>1</v>
      </c>
      <c r="K270" s="5">
        <v>2</v>
      </c>
    </row>
    <row r="271" spans="1:12" x14ac:dyDescent="0.25">
      <c r="A271" s="2" t="s">
        <v>573</v>
      </c>
      <c r="B271" s="5" t="s">
        <v>173</v>
      </c>
      <c r="C271" s="5" t="s">
        <v>174</v>
      </c>
      <c r="D271" s="6">
        <v>13211</v>
      </c>
      <c r="E271" s="5" t="s">
        <v>69</v>
      </c>
      <c r="F271" s="5" t="s">
        <v>65</v>
      </c>
      <c r="G271" s="5" t="s">
        <v>14</v>
      </c>
      <c r="H271" s="5" t="s">
        <v>42</v>
      </c>
      <c r="I271" s="5">
        <v>5</v>
      </c>
      <c r="J271" s="5">
        <v>0</v>
      </c>
      <c r="K271" s="5">
        <v>0</v>
      </c>
    </row>
    <row r="272" spans="1:12" x14ac:dyDescent="0.25">
      <c r="A272" s="2" t="s">
        <v>573</v>
      </c>
      <c r="B272" s="5" t="s">
        <v>179</v>
      </c>
      <c r="C272" s="5" t="s">
        <v>180</v>
      </c>
      <c r="D272" s="6">
        <v>13218</v>
      </c>
      <c r="E272" s="5" t="s">
        <v>181</v>
      </c>
      <c r="F272" s="5" t="s">
        <v>17</v>
      </c>
      <c r="G272" s="5" t="s">
        <v>14</v>
      </c>
      <c r="H272" s="5" t="s">
        <v>29</v>
      </c>
      <c r="I272" s="5">
        <v>11</v>
      </c>
      <c r="J272" s="5">
        <v>0</v>
      </c>
      <c r="K272" s="5">
        <v>0</v>
      </c>
    </row>
    <row r="273" spans="1:12" x14ac:dyDescent="0.25">
      <c r="A273" s="2" t="s">
        <v>573</v>
      </c>
      <c r="B273" s="5" t="s">
        <v>182</v>
      </c>
      <c r="C273" s="5" t="s">
        <v>183</v>
      </c>
      <c r="D273" s="6">
        <v>13225</v>
      </c>
      <c r="E273" s="5" t="s">
        <v>90</v>
      </c>
      <c r="F273" s="5" t="s">
        <v>65</v>
      </c>
      <c r="G273" s="5" t="s">
        <v>14</v>
      </c>
      <c r="H273" s="5" t="s">
        <v>42</v>
      </c>
      <c r="I273" s="5">
        <v>5</v>
      </c>
      <c r="J273" s="5">
        <v>0</v>
      </c>
      <c r="K273" s="5">
        <v>0</v>
      </c>
    </row>
    <row r="274" spans="1:12" x14ac:dyDescent="0.25">
      <c r="A274" s="2" t="s">
        <v>573</v>
      </c>
      <c r="B274" s="5" t="s">
        <v>184</v>
      </c>
      <c r="C274" s="5" t="s">
        <v>185</v>
      </c>
      <c r="D274" s="6">
        <v>13239</v>
      </c>
      <c r="E274" s="5" t="s">
        <v>73</v>
      </c>
      <c r="F274" s="5" t="s">
        <v>19</v>
      </c>
      <c r="G274" s="5" t="s">
        <v>14</v>
      </c>
      <c r="H274" s="5" t="s">
        <v>31</v>
      </c>
      <c r="I274" s="5">
        <v>77</v>
      </c>
      <c r="J274" s="5">
        <v>0</v>
      </c>
      <c r="K274" s="5">
        <v>0</v>
      </c>
    </row>
    <row r="275" spans="1:12" x14ac:dyDescent="0.25">
      <c r="A275" s="2" t="s">
        <v>573</v>
      </c>
      <c r="B275" s="5" t="s">
        <v>189</v>
      </c>
      <c r="C275" s="5" t="s">
        <v>190</v>
      </c>
      <c r="D275" s="6">
        <v>13239</v>
      </c>
      <c r="E275" s="5" t="s">
        <v>191</v>
      </c>
      <c r="F275" s="5" t="s">
        <v>17</v>
      </c>
      <c r="G275" s="5" t="s">
        <v>14</v>
      </c>
      <c r="H275" s="5" t="s">
        <v>42</v>
      </c>
      <c r="I275" s="5">
        <v>10</v>
      </c>
      <c r="J275" s="5">
        <v>0</v>
      </c>
      <c r="K275" s="5">
        <v>0</v>
      </c>
    </row>
    <row r="276" spans="1:12" x14ac:dyDescent="0.25">
      <c r="A276" s="2" t="s">
        <v>573</v>
      </c>
      <c r="B276" s="5" t="s">
        <v>192</v>
      </c>
      <c r="C276" s="5" t="s">
        <v>193</v>
      </c>
      <c r="D276" s="6">
        <v>13246</v>
      </c>
      <c r="E276" s="5" t="s">
        <v>194</v>
      </c>
      <c r="F276" s="5" t="s">
        <v>195</v>
      </c>
      <c r="G276" s="5" t="s">
        <v>14</v>
      </c>
      <c r="H276" s="5" t="s">
        <v>20</v>
      </c>
      <c r="I276" s="5">
        <v>38</v>
      </c>
      <c r="J276" s="5">
        <v>0</v>
      </c>
      <c r="K276" s="5">
        <v>0</v>
      </c>
    </row>
    <row r="277" spans="1:12" x14ac:dyDescent="0.25">
      <c r="A277" s="2" t="s">
        <v>573</v>
      </c>
      <c r="B277" s="5" t="s">
        <v>203</v>
      </c>
      <c r="C277" s="5" t="s">
        <v>204</v>
      </c>
      <c r="D277" s="6">
        <v>13267</v>
      </c>
      <c r="E277" s="5" t="s">
        <v>35</v>
      </c>
      <c r="F277" s="5" t="s">
        <v>30</v>
      </c>
      <c r="G277" s="5" t="s">
        <v>14</v>
      </c>
      <c r="H277" s="5" t="s">
        <v>29</v>
      </c>
      <c r="I277" s="5">
        <v>9</v>
      </c>
      <c r="J277" s="5">
        <v>0</v>
      </c>
      <c r="K277" s="5">
        <v>0</v>
      </c>
    </row>
    <row r="278" spans="1:12" x14ac:dyDescent="0.25">
      <c r="A278" s="2" t="s">
        <v>573</v>
      </c>
      <c r="B278" s="5" t="s">
        <v>209</v>
      </c>
      <c r="C278" s="5" t="s">
        <v>210</v>
      </c>
      <c r="D278" s="6">
        <v>13267</v>
      </c>
      <c r="E278" s="5" t="s">
        <v>18</v>
      </c>
      <c r="F278" s="5" t="s">
        <v>19</v>
      </c>
      <c r="G278" s="5" t="s">
        <v>14</v>
      </c>
      <c r="H278" s="5" t="s">
        <v>21</v>
      </c>
      <c r="I278" s="5">
        <v>17</v>
      </c>
      <c r="J278" s="5">
        <v>1</v>
      </c>
      <c r="K278" s="5">
        <v>2</v>
      </c>
    </row>
    <row r="279" spans="1:12" x14ac:dyDescent="0.25">
      <c r="A279" s="2" t="s">
        <v>573</v>
      </c>
      <c r="B279" s="5" t="s">
        <v>196</v>
      </c>
      <c r="C279" s="5" t="s">
        <v>197</v>
      </c>
      <c r="D279" s="6">
        <v>13267</v>
      </c>
      <c r="E279" s="5" t="s">
        <v>198</v>
      </c>
      <c r="F279" s="5" t="s">
        <v>28</v>
      </c>
      <c r="G279" s="5" t="s">
        <v>14</v>
      </c>
      <c r="H279" s="5" t="s">
        <v>31</v>
      </c>
      <c r="I279" s="5">
        <v>48</v>
      </c>
      <c r="J279" s="5">
        <v>0</v>
      </c>
      <c r="K279" s="5">
        <v>0</v>
      </c>
    </row>
    <row r="280" spans="1:12" x14ac:dyDescent="0.25">
      <c r="A280" s="2" t="s">
        <v>573</v>
      </c>
      <c r="B280" s="5" t="s">
        <v>199</v>
      </c>
      <c r="C280" s="5" t="s">
        <v>200</v>
      </c>
      <c r="D280" s="6">
        <v>13267</v>
      </c>
      <c r="E280" s="5" t="s">
        <v>37</v>
      </c>
      <c r="F280" s="5" t="s">
        <v>38</v>
      </c>
      <c r="G280" s="5" t="s">
        <v>14</v>
      </c>
      <c r="H280" s="5" t="s">
        <v>16</v>
      </c>
      <c r="I280" s="5">
        <v>10</v>
      </c>
      <c r="J280" s="5">
        <v>0</v>
      </c>
      <c r="K280" s="5">
        <v>0</v>
      </c>
    </row>
    <row r="281" spans="1:12" x14ac:dyDescent="0.25">
      <c r="A281" s="2" t="s">
        <v>573</v>
      </c>
      <c r="B281" s="5" t="s">
        <v>217</v>
      </c>
      <c r="C281" s="5" t="s">
        <v>218</v>
      </c>
      <c r="D281" s="6">
        <v>13288</v>
      </c>
      <c r="E281" s="5" t="s">
        <v>48</v>
      </c>
      <c r="F281" s="5" t="s">
        <v>60</v>
      </c>
      <c r="G281" s="5" t="s">
        <v>14</v>
      </c>
      <c r="H281" s="5" t="s">
        <v>52</v>
      </c>
      <c r="I281" s="5">
        <v>13</v>
      </c>
      <c r="J281" s="5">
        <v>0</v>
      </c>
      <c r="K281" s="5">
        <v>0</v>
      </c>
    </row>
    <row r="282" spans="1:12" x14ac:dyDescent="0.25">
      <c r="A282" s="2" t="s">
        <v>573</v>
      </c>
      <c r="B282" s="5" t="s">
        <v>219</v>
      </c>
      <c r="C282" s="5" t="s">
        <v>220</v>
      </c>
      <c r="D282" s="6">
        <v>13288</v>
      </c>
      <c r="E282" s="5" t="s">
        <v>221</v>
      </c>
      <c r="F282" s="5" t="s">
        <v>28</v>
      </c>
      <c r="G282" s="5" t="s">
        <v>14</v>
      </c>
      <c r="H282" s="5" t="s">
        <v>29</v>
      </c>
      <c r="I282" s="5">
        <v>9</v>
      </c>
      <c r="J282" s="5">
        <v>0</v>
      </c>
      <c r="K282" s="5">
        <v>0</v>
      </c>
    </row>
    <row r="283" spans="1:12" x14ac:dyDescent="0.25">
      <c r="A283" s="2" t="s">
        <v>573</v>
      </c>
      <c r="B283" s="5" t="s">
        <v>222</v>
      </c>
      <c r="C283" s="5" t="s">
        <v>223</v>
      </c>
      <c r="D283" s="6">
        <v>13288</v>
      </c>
      <c r="E283" s="5" t="s">
        <v>224</v>
      </c>
      <c r="F283" s="5" t="s">
        <v>225</v>
      </c>
      <c r="G283" s="5" t="s">
        <v>14</v>
      </c>
      <c r="H283" s="5" t="s">
        <v>20</v>
      </c>
      <c r="I283" s="5">
        <v>85</v>
      </c>
      <c r="J283" s="5">
        <v>0</v>
      </c>
      <c r="K283" s="5">
        <v>0</v>
      </c>
      <c r="L283" t="s">
        <v>2643</v>
      </c>
    </row>
    <row r="284" spans="1:12" x14ac:dyDescent="0.25">
      <c r="A284" s="2" t="s">
        <v>573</v>
      </c>
      <c r="B284" s="5" t="s">
        <v>226</v>
      </c>
      <c r="C284" s="5" t="s">
        <v>227</v>
      </c>
      <c r="D284" s="6">
        <v>13288</v>
      </c>
      <c r="E284" s="5" t="s">
        <v>35</v>
      </c>
      <c r="F284" s="5" t="s">
        <v>68</v>
      </c>
      <c r="G284" s="5" t="s">
        <v>14</v>
      </c>
      <c r="H284" s="5" t="s">
        <v>24</v>
      </c>
      <c r="I284" s="5">
        <v>60</v>
      </c>
      <c r="J284" s="5">
        <v>0</v>
      </c>
      <c r="K284" s="5">
        <v>0</v>
      </c>
    </row>
    <row r="285" spans="1:12" x14ac:dyDescent="0.25">
      <c r="A285" s="2" t="s">
        <v>573</v>
      </c>
      <c r="B285" s="5" t="s">
        <v>230</v>
      </c>
      <c r="C285" s="5" t="s">
        <v>231</v>
      </c>
      <c r="D285" s="6">
        <v>13288</v>
      </c>
      <c r="E285" s="5" t="s">
        <v>198</v>
      </c>
      <c r="F285" s="5" t="s">
        <v>28</v>
      </c>
      <c r="G285" s="5" t="s">
        <v>14</v>
      </c>
      <c r="H285" s="5" t="s">
        <v>42</v>
      </c>
      <c r="I285" s="5">
        <v>15</v>
      </c>
      <c r="J285" s="5">
        <v>0</v>
      </c>
      <c r="K285" s="5">
        <v>0</v>
      </c>
    </row>
    <row r="286" spans="1:12" x14ac:dyDescent="0.25">
      <c r="A286" s="2" t="s">
        <v>573</v>
      </c>
      <c r="B286" s="5" t="s">
        <v>232</v>
      </c>
      <c r="C286" s="5" t="s">
        <v>233</v>
      </c>
      <c r="D286" s="6">
        <v>13288</v>
      </c>
      <c r="E286" s="5" t="s">
        <v>198</v>
      </c>
      <c r="F286" s="5" t="s">
        <v>28</v>
      </c>
      <c r="G286" s="5" t="s">
        <v>14</v>
      </c>
      <c r="H286" s="5" t="s">
        <v>42</v>
      </c>
      <c r="I286" s="5">
        <v>7</v>
      </c>
      <c r="J286" s="5">
        <v>0</v>
      </c>
      <c r="K286" s="5">
        <v>0</v>
      </c>
    </row>
    <row r="287" spans="1:12" x14ac:dyDescent="0.25">
      <c r="A287" s="2" t="s">
        <v>573</v>
      </c>
      <c r="B287" s="5" t="s">
        <v>234</v>
      </c>
      <c r="C287" s="5" t="s">
        <v>235</v>
      </c>
      <c r="D287" s="6">
        <v>13288</v>
      </c>
      <c r="E287" s="5" t="s">
        <v>57</v>
      </c>
      <c r="F287" s="5" t="s">
        <v>65</v>
      </c>
      <c r="G287" s="5" t="s">
        <v>14</v>
      </c>
      <c r="H287" s="5" t="s">
        <v>42</v>
      </c>
      <c r="I287" s="5">
        <v>11</v>
      </c>
      <c r="J287" s="5">
        <v>1</v>
      </c>
      <c r="K287" s="5">
        <v>2</v>
      </c>
    </row>
    <row r="288" spans="1:12" x14ac:dyDescent="0.25">
      <c r="A288" s="2" t="s">
        <v>573</v>
      </c>
      <c r="B288" s="5" t="s">
        <v>238</v>
      </c>
      <c r="C288" s="5" t="s">
        <v>239</v>
      </c>
      <c r="D288" s="6">
        <v>13295</v>
      </c>
      <c r="E288" s="5" t="s">
        <v>198</v>
      </c>
      <c r="F288" s="5" t="s">
        <v>28</v>
      </c>
      <c r="G288" s="5" t="s">
        <v>14</v>
      </c>
      <c r="H288" s="5" t="s">
        <v>31</v>
      </c>
      <c r="I288" s="5">
        <v>22</v>
      </c>
      <c r="J288" s="5">
        <v>0</v>
      </c>
      <c r="K288" s="5">
        <v>0</v>
      </c>
    </row>
    <row r="289" spans="1:12" x14ac:dyDescent="0.25">
      <c r="A289" s="2" t="s">
        <v>573</v>
      </c>
      <c r="B289" s="5" t="s">
        <v>240</v>
      </c>
      <c r="C289" s="5" t="s">
        <v>241</v>
      </c>
      <c r="D289" s="6">
        <v>13295</v>
      </c>
      <c r="E289" s="5" t="s">
        <v>242</v>
      </c>
      <c r="F289" s="5" t="s">
        <v>243</v>
      </c>
      <c r="G289" s="5" t="s">
        <v>14</v>
      </c>
      <c r="H289" s="5" t="s">
        <v>52</v>
      </c>
      <c r="I289" s="5">
        <v>15</v>
      </c>
      <c r="J289" s="5">
        <v>0</v>
      </c>
      <c r="K289" s="5">
        <v>0</v>
      </c>
    </row>
    <row r="290" spans="1:12" x14ac:dyDescent="0.25">
      <c r="A290" s="2" t="s">
        <v>573</v>
      </c>
      <c r="B290" s="5" t="s">
        <v>244</v>
      </c>
      <c r="C290" s="5" t="s">
        <v>245</v>
      </c>
      <c r="D290" s="6">
        <v>13295</v>
      </c>
      <c r="E290" s="5" t="s">
        <v>35</v>
      </c>
      <c r="F290" s="5" t="s">
        <v>68</v>
      </c>
      <c r="G290" s="5" t="s">
        <v>14</v>
      </c>
      <c r="H290" s="5" t="s">
        <v>16</v>
      </c>
      <c r="I290" s="5">
        <v>23</v>
      </c>
      <c r="J290" s="5">
        <v>0</v>
      </c>
      <c r="K290" s="5">
        <v>0</v>
      </c>
    </row>
    <row r="291" spans="1:12" x14ac:dyDescent="0.25">
      <c r="A291" s="2" t="s">
        <v>573</v>
      </c>
      <c r="B291" s="5" t="s">
        <v>246</v>
      </c>
      <c r="C291" s="5" t="s">
        <v>247</v>
      </c>
      <c r="D291" s="6">
        <v>13295</v>
      </c>
      <c r="E291" s="5" t="s">
        <v>11</v>
      </c>
      <c r="F291" s="5" t="s">
        <v>15</v>
      </c>
      <c r="G291" s="5" t="s">
        <v>14</v>
      </c>
      <c r="H291" s="5" t="s">
        <v>16</v>
      </c>
      <c r="I291" s="5">
        <v>38</v>
      </c>
      <c r="J291" s="5">
        <v>0</v>
      </c>
      <c r="K291" s="5">
        <v>0</v>
      </c>
      <c r="L291" t="s">
        <v>2643</v>
      </c>
    </row>
    <row r="292" spans="1:12" x14ac:dyDescent="0.25">
      <c r="A292" s="2" t="s">
        <v>573</v>
      </c>
      <c r="B292" s="5" t="s">
        <v>248</v>
      </c>
      <c r="C292" s="5" t="s">
        <v>249</v>
      </c>
      <c r="D292" s="6">
        <v>13295</v>
      </c>
      <c r="E292" s="5" t="s">
        <v>250</v>
      </c>
      <c r="F292" s="5" t="s">
        <v>62</v>
      </c>
      <c r="G292" s="5" t="s">
        <v>14</v>
      </c>
      <c r="H292" s="5" t="s">
        <v>29</v>
      </c>
      <c r="I292" s="5">
        <v>14</v>
      </c>
      <c r="J292" s="5">
        <v>0</v>
      </c>
      <c r="K292" s="5">
        <v>0</v>
      </c>
    </row>
    <row r="293" spans="1:12" x14ac:dyDescent="0.25">
      <c r="A293" s="2" t="s">
        <v>573</v>
      </c>
      <c r="B293" s="5" t="s">
        <v>265</v>
      </c>
      <c r="C293" s="5" t="s">
        <v>266</v>
      </c>
      <c r="D293" s="6">
        <v>13463</v>
      </c>
      <c r="E293" s="5" t="s">
        <v>267</v>
      </c>
      <c r="F293" s="5" t="s">
        <v>62</v>
      </c>
      <c r="G293" s="5" t="s">
        <v>14</v>
      </c>
      <c r="H293" s="5" t="s">
        <v>29</v>
      </c>
      <c r="I293" s="5">
        <v>10</v>
      </c>
      <c r="J293" s="5">
        <v>0</v>
      </c>
      <c r="K293" s="5">
        <v>0</v>
      </c>
    </row>
    <row r="294" spans="1:12" x14ac:dyDescent="0.25">
      <c r="A294" s="2" t="s">
        <v>573</v>
      </c>
      <c r="B294" s="5" t="s">
        <v>275</v>
      </c>
      <c r="C294" s="5" t="s">
        <v>276</v>
      </c>
      <c r="D294" s="6">
        <v>13463</v>
      </c>
      <c r="E294" s="5" t="s">
        <v>70</v>
      </c>
      <c r="F294" s="5" t="s">
        <v>65</v>
      </c>
      <c r="G294" s="5" t="s">
        <v>14</v>
      </c>
      <c r="H294" s="5" t="s">
        <v>24</v>
      </c>
      <c r="I294" s="5">
        <v>5</v>
      </c>
      <c r="J294" s="5">
        <v>0</v>
      </c>
      <c r="K294" s="5">
        <v>0</v>
      </c>
    </row>
    <row r="295" spans="1:12" x14ac:dyDescent="0.25">
      <c r="A295" s="2" t="s">
        <v>573</v>
      </c>
      <c r="B295" s="5" t="s">
        <v>277</v>
      </c>
      <c r="C295" s="5" t="s">
        <v>278</v>
      </c>
      <c r="D295" s="6">
        <v>13463</v>
      </c>
      <c r="E295" s="5" t="s">
        <v>279</v>
      </c>
      <c r="F295" s="5" t="s">
        <v>33</v>
      </c>
      <c r="G295" s="5" t="s">
        <v>14</v>
      </c>
      <c r="H295" s="5" t="s">
        <v>42</v>
      </c>
      <c r="I295" s="5">
        <v>2</v>
      </c>
      <c r="J295" s="5">
        <v>0</v>
      </c>
      <c r="K295" s="5">
        <v>0</v>
      </c>
    </row>
    <row r="296" spans="1:12" x14ac:dyDescent="0.25">
      <c r="A296" s="2" t="s">
        <v>573</v>
      </c>
      <c r="B296" s="5" t="s">
        <v>292</v>
      </c>
      <c r="C296" s="5" t="s">
        <v>293</v>
      </c>
      <c r="D296" s="6">
        <v>13491</v>
      </c>
      <c r="E296" s="5" t="s">
        <v>70</v>
      </c>
      <c r="F296" s="5" t="s">
        <v>65</v>
      </c>
      <c r="G296" s="5" t="s">
        <v>14</v>
      </c>
      <c r="H296" s="5" t="s">
        <v>16</v>
      </c>
      <c r="I296" s="5">
        <v>10</v>
      </c>
      <c r="J296" s="5">
        <v>0</v>
      </c>
      <c r="K296" s="5">
        <v>0</v>
      </c>
    </row>
    <row r="297" spans="1:12" x14ac:dyDescent="0.25">
      <c r="A297" s="2" t="s">
        <v>573</v>
      </c>
      <c r="B297" s="5" t="s">
        <v>294</v>
      </c>
      <c r="C297" s="5" t="s">
        <v>295</v>
      </c>
      <c r="D297" s="6">
        <v>13491</v>
      </c>
      <c r="E297" s="5" t="s">
        <v>70</v>
      </c>
      <c r="F297" s="5" t="s">
        <v>65</v>
      </c>
      <c r="G297" s="5" t="s">
        <v>14</v>
      </c>
      <c r="H297" s="5" t="s">
        <v>16</v>
      </c>
      <c r="I297" s="5">
        <v>9</v>
      </c>
      <c r="J297" s="5">
        <v>0</v>
      </c>
      <c r="K297" s="5">
        <v>0</v>
      </c>
    </row>
    <row r="298" spans="1:12" x14ac:dyDescent="0.25">
      <c r="A298" s="2" t="s">
        <v>573</v>
      </c>
      <c r="B298" s="5" t="s">
        <v>296</v>
      </c>
      <c r="C298" s="5" t="s">
        <v>297</v>
      </c>
      <c r="D298" s="6">
        <v>13491</v>
      </c>
      <c r="E298" s="5" t="s">
        <v>298</v>
      </c>
      <c r="F298" s="5" t="s">
        <v>47</v>
      </c>
      <c r="G298" s="5" t="s">
        <v>14</v>
      </c>
      <c r="H298" s="5" t="s">
        <v>24</v>
      </c>
      <c r="I298" s="5">
        <v>6</v>
      </c>
      <c r="J298" s="5">
        <v>0</v>
      </c>
      <c r="K298" s="5">
        <v>0</v>
      </c>
    </row>
    <row r="299" spans="1:12" x14ac:dyDescent="0.25">
      <c r="A299" s="2" t="s">
        <v>573</v>
      </c>
      <c r="B299" s="5" t="s">
        <v>299</v>
      </c>
      <c r="C299" s="5" t="s">
        <v>300</v>
      </c>
      <c r="D299" s="6">
        <v>13491</v>
      </c>
      <c r="E299" s="5" t="s">
        <v>301</v>
      </c>
      <c r="F299" s="5" t="s">
        <v>28</v>
      </c>
      <c r="G299" s="5" t="s">
        <v>14</v>
      </c>
      <c r="H299" s="5" t="s">
        <v>24</v>
      </c>
      <c r="I299" s="5">
        <v>4</v>
      </c>
      <c r="J299" s="5">
        <v>0</v>
      </c>
      <c r="K299" s="5">
        <v>0</v>
      </c>
    </row>
    <row r="300" spans="1:12" x14ac:dyDescent="0.25">
      <c r="A300" s="2" t="s">
        <v>573</v>
      </c>
      <c r="B300" s="5" t="s">
        <v>302</v>
      </c>
      <c r="C300" s="5" t="s">
        <v>303</v>
      </c>
      <c r="D300" s="6">
        <v>13491</v>
      </c>
      <c r="E300" s="5" t="s">
        <v>304</v>
      </c>
      <c r="F300" s="5" t="s">
        <v>38</v>
      </c>
      <c r="G300" s="5" t="s">
        <v>14</v>
      </c>
      <c r="H300" s="5" t="s">
        <v>24</v>
      </c>
      <c r="I300" s="5">
        <v>8</v>
      </c>
      <c r="J300" s="5">
        <v>0</v>
      </c>
      <c r="K300" s="5">
        <v>0</v>
      </c>
    </row>
    <row r="301" spans="1:12" x14ac:dyDescent="0.25">
      <c r="A301" s="2" t="s">
        <v>573</v>
      </c>
      <c r="B301" s="5" t="s">
        <v>307</v>
      </c>
      <c r="C301" s="5" t="s">
        <v>308</v>
      </c>
      <c r="D301" s="6">
        <v>13491</v>
      </c>
      <c r="E301" s="5" t="s">
        <v>309</v>
      </c>
      <c r="F301" s="5" t="s">
        <v>310</v>
      </c>
      <c r="G301" s="5" t="s">
        <v>14</v>
      </c>
      <c r="H301" s="5" t="s">
        <v>58</v>
      </c>
      <c r="I301" s="5">
        <v>26</v>
      </c>
      <c r="J301" s="5">
        <v>0</v>
      </c>
      <c r="K301" s="5">
        <v>0</v>
      </c>
    </row>
    <row r="302" spans="1:12" x14ac:dyDescent="0.25">
      <c r="A302" s="2" t="s">
        <v>573</v>
      </c>
      <c r="B302" s="5" t="s">
        <v>311</v>
      </c>
      <c r="C302" s="5" t="s">
        <v>312</v>
      </c>
      <c r="D302" s="6">
        <v>13491</v>
      </c>
      <c r="E302" s="5" t="s">
        <v>313</v>
      </c>
      <c r="F302" s="5" t="s">
        <v>314</v>
      </c>
      <c r="G302" s="5" t="s">
        <v>14</v>
      </c>
      <c r="H302" s="5" t="s">
        <v>58</v>
      </c>
      <c r="I302" s="5">
        <v>13</v>
      </c>
      <c r="J302" s="5">
        <v>0</v>
      </c>
      <c r="K302" s="5">
        <v>0</v>
      </c>
    </row>
    <row r="303" spans="1:12" x14ac:dyDescent="0.25">
      <c r="A303" s="2" t="s">
        <v>573</v>
      </c>
      <c r="B303" s="5" t="s">
        <v>315</v>
      </c>
      <c r="C303" s="5" t="s">
        <v>316</v>
      </c>
      <c r="D303" s="6">
        <v>13505</v>
      </c>
      <c r="E303" s="5" t="s">
        <v>317</v>
      </c>
      <c r="F303" s="5" t="s">
        <v>33</v>
      </c>
      <c r="G303" s="5" t="s">
        <v>14</v>
      </c>
      <c r="H303" s="5" t="s">
        <v>20</v>
      </c>
      <c r="I303" s="5">
        <v>57</v>
      </c>
      <c r="J303" s="5">
        <v>1</v>
      </c>
      <c r="K303" s="5">
        <v>1</v>
      </c>
    </row>
    <row r="304" spans="1:12" x14ac:dyDescent="0.25">
      <c r="A304" s="2" t="s">
        <v>573</v>
      </c>
      <c r="B304" s="5" t="s">
        <v>324</v>
      </c>
      <c r="C304" s="5" t="s">
        <v>325</v>
      </c>
      <c r="D304" s="6">
        <v>13519</v>
      </c>
      <c r="E304" s="5" t="s">
        <v>57</v>
      </c>
      <c r="F304" s="5" t="s">
        <v>65</v>
      </c>
      <c r="G304" s="5" t="s">
        <v>14</v>
      </c>
      <c r="H304" s="5" t="s">
        <v>16</v>
      </c>
      <c r="I304" s="5">
        <v>13</v>
      </c>
      <c r="J304" s="5">
        <v>0</v>
      </c>
      <c r="K304" s="5">
        <v>0</v>
      </c>
    </row>
    <row r="305" spans="1:11" x14ac:dyDescent="0.25">
      <c r="A305" s="2" t="s">
        <v>573</v>
      </c>
      <c r="B305" s="5" t="s">
        <v>331</v>
      </c>
      <c r="C305" s="5" t="s">
        <v>332</v>
      </c>
      <c r="D305" s="6">
        <v>13519</v>
      </c>
      <c r="E305" s="5" t="s">
        <v>333</v>
      </c>
      <c r="F305" s="5" t="s">
        <v>75</v>
      </c>
      <c r="G305" s="5" t="s">
        <v>14</v>
      </c>
      <c r="H305" s="5" t="s">
        <v>20</v>
      </c>
      <c r="I305" s="5">
        <v>15</v>
      </c>
      <c r="J305" s="5">
        <v>0</v>
      </c>
      <c r="K305" s="5">
        <v>0</v>
      </c>
    </row>
    <row r="306" spans="1:11" x14ac:dyDescent="0.25">
      <c r="A306" s="2" t="s">
        <v>573</v>
      </c>
      <c r="B306" s="5" t="s">
        <v>334</v>
      </c>
      <c r="C306" s="5" t="s">
        <v>335</v>
      </c>
      <c r="D306" s="6">
        <v>13519</v>
      </c>
      <c r="E306" s="5" t="s">
        <v>336</v>
      </c>
      <c r="F306" s="5" t="s">
        <v>34</v>
      </c>
      <c r="G306" s="5" t="s">
        <v>14</v>
      </c>
      <c r="H306" s="5" t="s">
        <v>24</v>
      </c>
      <c r="I306" s="5">
        <v>24</v>
      </c>
      <c r="J306" s="5">
        <v>1</v>
      </c>
      <c r="K306" s="5">
        <v>1</v>
      </c>
    </row>
    <row r="307" spans="1:11" x14ac:dyDescent="0.25">
      <c r="A307" s="2" t="s">
        <v>573</v>
      </c>
      <c r="B307" s="5" t="s">
        <v>345</v>
      </c>
      <c r="C307" s="5" t="s">
        <v>346</v>
      </c>
      <c r="D307" s="6">
        <v>13519</v>
      </c>
      <c r="E307" s="5" t="s">
        <v>347</v>
      </c>
      <c r="F307" s="5" t="s">
        <v>34</v>
      </c>
      <c r="G307" s="5" t="s">
        <v>14</v>
      </c>
      <c r="H307" s="5" t="s">
        <v>58</v>
      </c>
      <c r="I307" s="5">
        <v>19</v>
      </c>
      <c r="J307" s="5">
        <v>1</v>
      </c>
      <c r="K307" s="5">
        <v>3</v>
      </c>
    </row>
    <row r="308" spans="1:11" x14ac:dyDescent="0.25">
      <c r="A308" s="2" t="s">
        <v>573</v>
      </c>
      <c r="B308" s="5" t="s">
        <v>348</v>
      </c>
      <c r="C308" s="5" t="s">
        <v>349</v>
      </c>
      <c r="D308" s="6">
        <v>13526</v>
      </c>
      <c r="E308" s="5" t="s">
        <v>350</v>
      </c>
      <c r="F308" s="5" t="s">
        <v>65</v>
      </c>
      <c r="G308" s="5" t="s">
        <v>14</v>
      </c>
      <c r="H308" s="5" t="s">
        <v>52</v>
      </c>
      <c r="I308" s="5">
        <v>9</v>
      </c>
      <c r="J308" s="5">
        <v>1</v>
      </c>
      <c r="K308" s="5">
        <v>1</v>
      </c>
    </row>
    <row r="309" spans="1:11" x14ac:dyDescent="0.25">
      <c r="A309" s="2" t="s">
        <v>573</v>
      </c>
      <c r="B309" s="5" t="s">
        <v>368</v>
      </c>
      <c r="C309" s="5" t="s">
        <v>369</v>
      </c>
      <c r="D309" s="6">
        <v>13547</v>
      </c>
      <c r="E309" s="5" t="s">
        <v>370</v>
      </c>
      <c r="F309" s="5" t="s">
        <v>33</v>
      </c>
      <c r="G309" s="5" t="s">
        <v>14</v>
      </c>
      <c r="H309" s="5" t="s">
        <v>20</v>
      </c>
      <c r="I309" s="5">
        <v>7</v>
      </c>
      <c r="J309" s="5">
        <v>0</v>
      </c>
      <c r="K309" s="5">
        <v>0</v>
      </c>
    </row>
    <row r="310" spans="1:11" x14ac:dyDescent="0.25">
      <c r="A310" s="2" t="s">
        <v>573</v>
      </c>
      <c r="B310" s="5" t="s">
        <v>371</v>
      </c>
      <c r="C310" s="5" t="s">
        <v>372</v>
      </c>
      <c r="D310" s="6">
        <v>13547</v>
      </c>
      <c r="E310" s="5" t="s">
        <v>39</v>
      </c>
      <c r="F310" s="5" t="s">
        <v>82</v>
      </c>
      <c r="G310" s="5" t="s">
        <v>14</v>
      </c>
      <c r="H310" s="5" t="s">
        <v>24</v>
      </c>
      <c r="I310" s="5">
        <v>11</v>
      </c>
      <c r="J310" s="5">
        <v>2</v>
      </c>
      <c r="K310" s="5">
        <v>4</v>
      </c>
    </row>
    <row r="311" spans="1:11" x14ac:dyDescent="0.25">
      <c r="A311" s="2" t="s">
        <v>573</v>
      </c>
      <c r="B311" s="5" t="s">
        <v>375</v>
      </c>
      <c r="C311" s="5" t="s">
        <v>376</v>
      </c>
      <c r="D311" s="6">
        <v>13547</v>
      </c>
      <c r="E311" s="5" t="s">
        <v>377</v>
      </c>
      <c r="F311" s="5" t="s">
        <v>68</v>
      </c>
      <c r="G311" s="5" t="s">
        <v>14</v>
      </c>
      <c r="H311" s="5" t="s">
        <v>42</v>
      </c>
      <c r="I311" s="5">
        <v>17</v>
      </c>
      <c r="J311" s="5">
        <v>0</v>
      </c>
      <c r="K311" s="5">
        <v>0</v>
      </c>
    </row>
    <row r="312" spans="1:11" x14ac:dyDescent="0.25">
      <c r="A312" s="2" t="s">
        <v>573</v>
      </c>
      <c r="B312" s="5" t="s">
        <v>378</v>
      </c>
      <c r="C312" s="5" t="s">
        <v>379</v>
      </c>
      <c r="D312" s="6">
        <v>13547</v>
      </c>
      <c r="E312" s="5" t="s">
        <v>57</v>
      </c>
      <c r="F312" s="5" t="s">
        <v>65</v>
      </c>
      <c r="G312" s="5" t="s">
        <v>14</v>
      </c>
      <c r="H312" s="5" t="s">
        <v>42</v>
      </c>
      <c r="I312" s="5">
        <v>6</v>
      </c>
      <c r="J312" s="5">
        <v>0</v>
      </c>
      <c r="K312" s="5">
        <v>0</v>
      </c>
    </row>
    <row r="313" spans="1:11" x14ac:dyDescent="0.25">
      <c r="A313" s="2" t="s">
        <v>573</v>
      </c>
      <c r="B313" s="5" t="s">
        <v>357</v>
      </c>
      <c r="C313" s="5" t="s">
        <v>358</v>
      </c>
      <c r="D313" s="6">
        <v>13547</v>
      </c>
      <c r="E313" s="5" t="s">
        <v>74</v>
      </c>
      <c r="F313" s="5" t="s">
        <v>65</v>
      </c>
      <c r="G313" s="5" t="s">
        <v>14</v>
      </c>
      <c r="H313" s="5" t="s">
        <v>16</v>
      </c>
      <c r="I313" s="5">
        <v>8</v>
      </c>
      <c r="J313" s="5">
        <v>0</v>
      </c>
      <c r="K313" s="5">
        <v>0</v>
      </c>
    </row>
    <row r="314" spans="1:11" x14ac:dyDescent="0.25">
      <c r="A314" s="2" t="s">
        <v>573</v>
      </c>
      <c r="B314" s="5" t="s">
        <v>359</v>
      </c>
      <c r="C314" s="5" t="s">
        <v>360</v>
      </c>
      <c r="D314" s="6">
        <v>13547</v>
      </c>
      <c r="E314" s="5" t="s">
        <v>361</v>
      </c>
      <c r="F314" s="5" t="s">
        <v>33</v>
      </c>
      <c r="G314" s="5" t="s">
        <v>14</v>
      </c>
      <c r="H314" s="5" t="s">
        <v>16</v>
      </c>
      <c r="I314" s="5">
        <v>21</v>
      </c>
      <c r="J314" s="5">
        <v>0</v>
      </c>
      <c r="K314" s="5">
        <v>0</v>
      </c>
    </row>
    <row r="315" spans="1:11" x14ac:dyDescent="0.25">
      <c r="A315" s="2" t="s">
        <v>573</v>
      </c>
      <c r="B315" s="5" t="s">
        <v>351</v>
      </c>
      <c r="C315" s="5" t="s">
        <v>352</v>
      </c>
      <c r="D315" s="6">
        <v>13547</v>
      </c>
      <c r="E315" s="5" t="s">
        <v>92</v>
      </c>
      <c r="F315" s="5" t="s">
        <v>65</v>
      </c>
      <c r="G315" s="5" t="s">
        <v>14</v>
      </c>
      <c r="H315" s="5" t="s">
        <v>31</v>
      </c>
      <c r="I315" s="5">
        <v>17</v>
      </c>
      <c r="J315" s="5">
        <v>0</v>
      </c>
      <c r="K315" s="5">
        <v>0</v>
      </c>
    </row>
    <row r="316" spans="1:11" x14ac:dyDescent="0.25">
      <c r="A316" s="2" t="s">
        <v>573</v>
      </c>
      <c r="B316" s="5" t="s">
        <v>362</v>
      </c>
      <c r="C316" s="5" t="s">
        <v>363</v>
      </c>
      <c r="D316" s="6">
        <v>13547</v>
      </c>
      <c r="E316" s="5" t="s">
        <v>364</v>
      </c>
      <c r="F316" s="5" t="s">
        <v>365</v>
      </c>
      <c r="G316" s="5" t="s">
        <v>14</v>
      </c>
      <c r="H316" s="5" t="s">
        <v>20</v>
      </c>
      <c r="I316" s="5">
        <v>19</v>
      </c>
      <c r="J316" s="5">
        <v>0</v>
      </c>
      <c r="K316" s="5">
        <v>0</v>
      </c>
    </row>
    <row r="317" spans="1:11" x14ac:dyDescent="0.25">
      <c r="A317" s="2" t="s">
        <v>573</v>
      </c>
      <c r="B317" s="5" t="s">
        <v>366</v>
      </c>
      <c r="C317" s="5" t="s">
        <v>367</v>
      </c>
      <c r="D317" s="6">
        <v>13547</v>
      </c>
      <c r="E317" s="5" t="s">
        <v>79</v>
      </c>
      <c r="F317" s="5" t="s">
        <v>49</v>
      </c>
      <c r="G317" s="5" t="s">
        <v>14</v>
      </c>
      <c r="H317" s="5" t="s">
        <v>20</v>
      </c>
      <c r="I317" s="5">
        <v>14</v>
      </c>
      <c r="J317" s="5">
        <v>0</v>
      </c>
      <c r="K317" s="5">
        <v>0</v>
      </c>
    </row>
    <row r="318" spans="1:11" x14ac:dyDescent="0.25">
      <c r="A318" s="2" t="s">
        <v>573</v>
      </c>
      <c r="B318" s="5" t="s">
        <v>382</v>
      </c>
      <c r="C318" s="5" t="s">
        <v>383</v>
      </c>
      <c r="D318" s="6">
        <v>13561</v>
      </c>
      <c r="E318" s="5" t="s">
        <v>70</v>
      </c>
      <c r="F318" s="5" t="s">
        <v>65</v>
      </c>
      <c r="G318" s="5" t="s">
        <v>14</v>
      </c>
      <c r="H318" s="5" t="s">
        <v>29</v>
      </c>
      <c r="I318" s="5">
        <v>9</v>
      </c>
      <c r="J318" s="5">
        <v>0</v>
      </c>
      <c r="K318" s="5">
        <v>0</v>
      </c>
    </row>
    <row r="319" spans="1:11" x14ac:dyDescent="0.25">
      <c r="A319" s="2" t="s">
        <v>573</v>
      </c>
      <c r="B319" s="5" t="s">
        <v>389</v>
      </c>
      <c r="C319" s="5" t="s">
        <v>390</v>
      </c>
      <c r="D319" s="6">
        <v>13575</v>
      </c>
      <c r="E319" s="5" t="s">
        <v>57</v>
      </c>
      <c r="F319" s="5" t="s">
        <v>65</v>
      </c>
      <c r="G319" s="5" t="s">
        <v>14</v>
      </c>
      <c r="H319" s="5" t="s">
        <v>29</v>
      </c>
      <c r="I319" s="5">
        <v>16</v>
      </c>
      <c r="J319" s="5">
        <v>0</v>
      </c>
      <c r="K319" s="5">
        <v>0</v>
      </c>
    </row>
    <row r="320" spans="1:11" x14ac:dyDescent="0.25">
      <c r="A320" s="2" t="s">
        <v>573</v>
      </c>
      <c r="B320" s="5" t="s">
        <v>391</v>
      </c>
      <c r="C320" s="5" t="s">
        <v>392</v>
      </c>
      <c r="D320" s="6">
        <v>13575</v>
      </c>
      <c r="E320" s="5" t="s">
        <v>35</v>
      </c>
      <c r="F320" s="5" t="s">
        <v>393</v>
      </c>
      <c r="G320" s="5" t="s">
        <v>14</v>
      </c>
      <c r="H320" s="5" t="s">
        <v>24</v>
      </c>
      <c r="I320" s="5">
        <v>22</v>
      </c>
      <c r="J320" s="5">
        <v>0</v>
      </c>
      <c r="K320" s="5">
        <v>0</v>
      </c>
    </row>
    <row r="321" spans="1:11" x14ac:dyDescent="0.25">
      <c r="A321" s="2" t="s">
        <v>573</v>
      </c>
      <c r="B321" s="5" t="s">
        <v>394</v>
      </c>
      <c r="C321" s="5" t="s">
        <v>395</v>
      </c>
      <c r="D321" s="6">
        <v>13575</v>
      </c>
      <c r="E321" s="5" t="s">
        <v>84</v>
      </c>
      <c r="F321" s="5" t="s">
        <v>243</v>
      </c>
      <c r="G321" s="5" t="s">
        <v>14</v>
      </c>
      <c r="H321" s="5" t="s">
        <v>21</v>
      </c>
      <c r="I321" s="5">
        <v>17</v>
      </c>
      <c r="J321" s="5">
        <v>1</v>
      </c>
      <c r="K321" s="5">
        <v>3</v>
      </c>
    </row>
    <row r="322" spans="1:11" x14ac:dyDescent="0.25">
      <c r="A322" s="2" t="s">
        <v>573</v>
      </c>
      <c r="B322" s="5" t="s">
        <v>396</v>
      </c>
      <c r="C322" s="5" t="s">
        <v>397</v>
      </c>
      <c r="D322" s="6">
        <v>13575</v>
      </c>
      <c r="E322" s="5" t="s">
        <v>398</v>
      </c>
      <c r="F322" s="5" t="s">
        <v>15</v>
      </c>
      <c r="G322" s="5" t="s">
        <v>14</v>
      </c>
      <c r="H322" s="5" t="s">
        <v>58</v>
      </c>
      <c r="I322" s="5">
        <v>12</v>
      </c>
      <c r="J322" s="5">
        <v>0</v>
      </c>
      <c r="K322" s="5">
        <v>0</v>
      </c>
    </row>
    <row r="323" spans="1:11" x14ac:dyDescent="0.25">
      <c r="A323" s="9" t="s">
        <v>573</v>
      </c>
      <c r="B323" s="5" t="s">
        <v>402</v>
      </c>
      <c r="C323" s="5" t="s">
        <v>403</v>
      </c>
      <c r="D323" s="6">
        <v>13589</v>
      </c>
      <c r="E323" s="5" t="s">
        <v>74</v>
      </c>
      <c r="F323" s="5" t="s">
        <v>65</v>
      </c>
      <c r="G323" s="5" t="s">
        <v>14</v>
      </c>
      <c r="H323" s="5" t="s">
        <v>20</v>
      </c>
      <c r="I323" s="5">
        <v>26</v>
      </c>
      <c r="J323" s="5">
        <v>0</v>
      </c>
      <c r="K323" s="5">
        <v>0</v>
      </c>
    </row>
    <row r="324" spans="1:11" x14ac:dyDescent="0.25">
      <c r="A324" s="9" t="s">
        <v>573</v>
      </c>
      <c r="B324" s="5" t="s">
        <v>413</v>
      </c>
      <c r="C324" s="5" t="s">
        <v>414</v>
      </c>
      <c r="D324" s="6">
        <v>13603</v>
      </c>
      <c r="E324" s="5" t="s">
        <v>12</v>
      </c>
      <c r="F324" s="5" t="s">
        <v>65</v>
      </c>
      <c r="G324" s="5" t="s">
        <v>14</v>
      </c>
      <c r="H324" s="5" t="s">
        <v>20</v>
      </c>
      <c r="I324" s="5">
        <v>9</v>
      </c>
      <c r="J324" s="5">
        <v>0</v>
      </c>
      <c r="K324" s="5">
        <v>0</v>
      </c>
    </row>
    <row r="325" spans="1:11" x14ac:dyDescent="0.25">
      <c r="A325" s="9" t="s">
        <v>573</v>
      </c>
      <c r="B325" s="5" t="s">
        <v>415</v>
      </c>
      <c r="C325" s="5" t="s">
        <v>416</v>
      </c>
      <c r="D325" s="6">
        <v>13603</v>
      </c>
      <c r="E325" s="5" t="s">
        <v>12</v>
      </c>
      <c r="F325" s="5" t="s">
        <v>65</v>
      </c>
      <c r="G325" s="5" t="s">
        <v>14</v>
      </c>
      <c r="H325" s="5" t="s">
        <v>24</v>
      </c>
      <c r="I325" s="5">
        <v>32</v>
      </c>
      <c r="J325" s="5">
        <v>0</v>
      </c>
      <c r="K325" s="5">
        <v>0</v>
      </c>
    </row>
    <row r="326" spans="1:11" x14ac:dyDescent="0.25">
      <c r="A326" s="9" t="s">
        <v>573</v>
      </c>
      <c r="B326" s="5" t="s">
        <v>417</v>
      </c>
      <c r="C326" s="5" t="s">
        <v>418</v>
      </c>
      <c r="D326" s="6">
        <v>13603</v>
      </c>
      <c r="E326" s="5" t="s">
        <v>37</v>
      </c>
      <c r="F326" s="5" t="s">
        <v>38</v>
      </c>
      <c r="G326" s="5" t="s">
        <v>14</v>
      </c>
      <c r="H326" s="5" t="s">
        <v>21</v>
      </c>
      <c r="I326" s="5">
        <v>12</v>
      </c>
      <c r="J326" s="5">
        <v>2</v>
      </c>
      <c r="K326" s="5">
        <v>4</v>
      </c>
    </row>
    <row r="327" spans="1:11" x14ac:dyDescent="0.25">
      <c r="A327" s="9" t="s">
        <v>573</v>
      </c>
      <c r="B327" s="5" t="s">
        <v>419</v>
      </c>
      <c r="C327" s="5" t="s">
        <v>420</v>
      </c>
      <c r="D327" s="6">
        <v>13603</v>
      </c>
      <c r="E327" s="5" t="s">
        <v>421</v>
      </c>
      <c r="F327" s="5" t="s">
        <v>33</v>
      </c>
      <c r="G327" s="5" t="s">
        <v>14</v>
      </c>
      <c r="H327" s="5" t="s">
        <v>21</v>
      </c>
      <c r="I327" s="5">
        <v>8</v>
      </c>
      <c r="J327" s="5">
        <v>0</v>
      </c>
      <c r="K327" s="5">
        <v>0</v>
      </c>
    </row>
    <row r="328" spans="1:11" x14ac:dyDescent="0.25">
      <c r="A328" s="9" t="s">
        <v>573</v>
      </c>
      <c r="B328" s="5" t="s">
        <v>422</v>
      </c>
      <c r="C328" s="5" t="s">
        <v>423</v>
      </c>
      <c r="D328" s="6">
        <v>13603</v>
      </c>
      <c r="E328" s="5" t="s">
        <v>424</v>
      </c>
      <c r="F328" s="5" t="s">
        <v>63</v>
      </c>
      <c r="G328" s="5" t="s">
        <v>14</v>
      </c>
      <c r="H328" s="5" t="s">
        <v>21</v>
      </c>
      <c r="I328" s="5">
        <v>41</v>
      </c>
      <c r="J328" s="5">
        <v>2</v>
      </c>
      <c r="K328" s="5">
        <v>3</v>
      </c>
    </row>
    <row r="329" spans="1:11" x14ac:dyDescent="0.25">
      <c r="A329" s="9" t="s">
        <v>573</v>
      </c>
      <c r="B329" s="5" t="s">
        <v>13</v>
      </c>
      <c r="C329" s="5" t="s">
        <v>425</v>
      </c>
      <c r="D329" s="6">
        <v>13603</v>
      </c>
      <c r="E329" s="5" t="s">
        <v>426</v>
      </c>
      <c r="F329" s="5" t="s">
        <v>33</v>
      </c>
      <c r="G329" s="5" t="s">
        <v>14</v>
      </c>
      <c r="H329" s="5" t="s">
        <v>42</v>
      </c>
      <c r="I329" s="5">
        <v>21</v>
      </c>
      <c r="J329" s="5">
        <v>1</v>
      </c>
      <c r="K329" s="5">
        <v>1</v>
      </c>
    </row>
    <row r="330" spans="1:11" x14ac:dyDescent="0.25">
      <c r="A330" s="9" t="s">
        <v>573</v>
      </c>
      <c r="B330" s="5" t="s">
        <v>433</v>
      </c>
      <c r="C330" s="5" t="s">
        <v>434</v>
      </c>
      <c r="D330" s="6">
        <v>13617</v>
      </c>
      <c r="E330" s="5" t="s">
        <v>435</v>
      </c>
      <c r="F330" s="5" t="s">
        <v>80</v>
      </c>
      <c r="G330" s="5" t="s">
        <v>14</v>
      </c>
      <c r="H330" s="5" t="s">
        <v>31</v>
      </c>
      <c r="I330" s="5">
        <v>45</v>
      </c>
      <c r="J330" s="5">
        <v>1</v>
      </c>
      <c r="K330" s="5">
        <v>3</v>
      </c>
    </row>
    <row r="331" spans="1:11" x14ac:dyDescent="0.25">
      <c r="A331" s="9" t="s">
        <v>573</v>
      </c>
      <c r="B331" s="5" t="s">
        <v>441</v>
      </c>
      <c r="C331" s="5" t="s">
        <v>442</v>
      </c>
      <c r="D331" s="6">
        <v>13617</v>
      </c>
      <c r="E331" s="5" t="s">
        <v>443</v>
      </c>
      <c r="F331" s="5" t="s">
        <v>80</v>
      </c>
      <c r="G331" s="5" t="s">
        <v>14</v>
      </c>
      <c r="H331" s="5" t="s">
        <v>42</v>
      </c>
      <c r="I331" s="5">
        <v>22</v>
      </c>
      <c r="J331" s="5">
        <v>0</v>
      </c>
      <c r="K331" s="5">
        <v>0</v>
      </c>
    </row>
    <row r="332" spans="1:11" x14ac:dyDescent="0.25">
      <c r="A332" s="9" t="s">
        <v>573</v>
      </c>
      <c r="B332" s="5" t="s">
        <v>444</v>
      </c>
      <c r="C332" s="5" t="s">
        <v>445</v>
      </c>
      <c r="D332" s="6">
        <v>13617</v>
      </c>
      <c r="E332" s="5" t="s">
        <v>446</v>
      </c>
      <c r="F332" s="5" t="s">
        <v>80</v>
      </c>
      <c r="G332" s="5" t="s">
        <v>14</v>
      </c>
      <c r="H332" s="5" t="s">
        <v>42</v>
      </c>
      <c r="I332" s="5">
        <v>8</v>
      </c>
      <c r="J332" s="5">
        <v>0</v>
      </c>
      <c r="K332" s="5">
        <v>0</v>
      </c>
    </row>
    <row r="333" spans="1:11" x14ac:dyDescent="0.25">
      <c r="A333" s="9" t="s">
        <v>573</v>
      </c>
      <c r="B333" s="5" t="s">
        <v>436</v>
      </c>
      <c r="C333" s="5" t="s">
        <v>437</v>
      </c>
      <c r="D333" s="6">
        <v>13617</v>
      </c>
      <c r="E333" s="5" t="s">
        <v>438</v>
      </c>
      <c r="F333" s="5" t="s">
        <v>80</v>
      </c>
      <c r="G333" s="5" t="s">
        <v>14</v>
      </c>
      <c r="H333" s="5" t="s">
        <v>31</v>
      </c>
      <c r="I333" s="5">
        <v>17</v>
      </c>
      <c r="J333" s="5">
        <v>0</v>
      </c>
      <c r="K333" s="5">
        <v>0</v>
      </c>
    </row>
    <row r="334" spans="1:11" x14ac:dyDescent="0.25">
      <c r="A334" s="9" t="s">
        <v>573</v>
      </c>
      <c r="B334" s="5" t="s">
        <v>439</v>
      </c>
      <c r="C334" s="5" t="s">
        <v>440</v>
      </c>
      <c r="D334" s="6">
        <v>13617</v>
      </c>
      <c r="E334" s="5" t="s">
        <v>438</v>
      </c>
      <c r="F334" s="5" t="s">
        <v>80</v>
      </c>
      <c r="G334" s="5" t="s">
        <v>14</v>
      </c>
      <c r="H334" s="5" t="s">
        <v>31</v>
      </c>
      <c r="I334" s="5">
        <v>8</v>
      </c>
      <c r="J334" s="5">
        <v>0</v>
      </c>
      <c r="K334" s="5">
        <v>0</v>
      </c>
    </row>
    <row r="335" spans="1:11" x14ac:dyDescent="0.25">
      <c r="A335" s="9" t="s">
        <v>573</v>
      </c>
      <c r="B335" s="5" t="s">
        <v>451</v>
      </c>
      <c r="C335" s="5" t="s">
        <v>452</v>
      </c>
      <c r="D335" s="6">
        <v>13631</v>
      </c>
      <c r="E335" s="5" t="s">
        <v>93</v>
      </c>
      <c r="F335" s="5" t="s">
        <v>63</v>
      </c>
      <c r="G335" s="5" t="s">
        <v>14</v>
      </c>
      <c r="H335" s="5" t="s">
        <v>52</v>
      </c>
      <c r="I335" s="5">
        <v>5</v>
      </c>
      <c r="J335" s="5">
        <v>0</v>
      </c>
      <c r="K335" s="5">
        <v>0</v>
      </c>
    </row>
    <row r="336" spans="1:11" x14ac:dyDescent="0.25">
      <c r="A336" s="9" t="s">
        <v>573</v>
      </c>
      <c r="B336" s="5" t="s">
        <v>453</v>
      </c>
      <c r="C336" s="5" t="s">
        <v>454</v>
      </c>
      <c r="D336" s="6">
        <v>13631</v>
      </c>
      <c r="E336" s="5" t="s">
        <v>12</v>
      </c>
      <c r="F336" s="5" t="s">
        <v>65</v>
      </c>
      <c r="G336" s="5" t="s">
        <v>14</v>
      </c>
      <c r="H336" s="5" t="s">
        <v>29</v>
      </c>
      <c r="I336" s="5">
        <v>9</v>
      </c>
      <c r="J336" s="5">
        <v>0</v>
      </c>
      <c r="K336" s="5">
        <v>0</v>
      </c>
    </row>
    <row r="337" spans="1:11" x14ac:dyDescent="0.25">
      <c r="A337" s="9" t="s">
        <v>573</v>
      </c>
      <c r="B337" s="5" t="s">
        <v>462</v>
      </c>
      <c r="C337" s="5" t="s">
        <v>463</v>
      </c>
      <c r="D337" s="6">
        <v>13638</v>
      </c>
      <c r="E337" s="5" t="s">
        <v>464</v>
      </c>
      <c r="F337" s="5" t="s">
        <v>465</v>
      </c>
      <c r="G337" s="5" t="s">
        <v>14</v>
      </c>
      <c r="H337" s="5" t="s">
        <v>20</v>
      </c>
      <c r="I337" s="5">
        <v>22</v>
      </c>
      <c r="J337" s="5">
        <v>0</v>
      </c>
      <c r="K337" s="5">
        <v>0</v>
      </c>
    </row>
    <row r="338" spans="1:11" x14ac:dyDescent="0.25">
      <c r="A338" s="9" t="s">
        <v>573</v>
      </c>
      <c r="B338" s="5" t="s">
        <v>466</v>
      </c>
      <c r="C338" s="5" t="s">
        <v>467</v>
      </c>
      <c r="D338" s="6">
        <v>13652</v>
      </c>
      <c r="E338" s="5" t="s">
        <v>468</v>
      </c>
      <c r="F338" s="5" t="s">
        <v>65</v>
      </c>
      <c r="G338" s="5" t="s">
        <v>14</v>
      </c>
      <c r="H338" s="5" t="s">
        <v>31</v>
      </c>
      <c r="I338" s="5">
        <v>28</v>
      </c>
      <c r="J338" s="5">
        <v>0</v>
      </c>
      <c r="K338" s="5">
        <v>0</v>
      </c>
    </row>
    <row r="339" spans="1:11" x14ac:dyDescent="0.25">
      <c r="A339" s="9" t="s">
        <v>573</v>
      </c>
      <c r="B339" s="5" t="s">
        <v>469</v>
      </c>
      <c r="C339" s="5" t="s">
        <v>470</v>
      </c>
      <c r="D339" s="6">
        <v>13652</v>
      </c>
      <c r="E339" s="5" t="s">
        <v>471</v>
      </c>
      <c r="F339" s="5" t="s">
        <v>34</v>
      </c>
      <c r="G339" s="5" t="s">
        <v>14</v>
      </c>
      <c r="H339" s="5" t="s">
        <v>52</v>
      </c>
      <c r="I339" s="5">
        <v>51</v>
      </c>
      <c r="J339" s="5">
        <v>2</v>
      </c>
      <c r="K339" s="5">
        <v>3</v>
      </c>
    </row>
    <row r="340" spans="1:11" x14ac:dyDescent="0.25">
      <c r="A340" s="9" t="s">
        <v>573</v>
      </c>
      <c r="B340" s="5" t="s">
        <v>472</v>
      </c>
      <c r="C340" s="5" t="s">
        <v>473</v>
      </c>
      <c r="D340" s="6">
        <v>13652</v>
      </c>
      <c r="E340" s="5" t="s">
        <v>70</v>
      </c>
      <c r="F340" s="5" t="s">
        <v>65</v>
      </c>
      <c r="G340" s="5" t="s">
        <v>14</v>
      </c>
      <c r="H340" s="5" t="s">
        <v>16</v>
      </c>
      <c r="I340" s="5">
        <v>15</v>
      </c>
      <c r="J340" s="5">
        <v>0</v>
      </c>
      <c r="K340" s="5">
        <v>0</v>
      </c>
    </row>
    <row r="341" spans="1:11" x14ac:dyDescent="0.25">
      <c r="A341" s="9" t="s">
        <v>573</v>
      </c>
      <c r="B341" s="5" t="s">
        <v>474</v>
      </c>
      <c r="C341" s="5" t="s">
        <v>475</v>
      </c>
      <c r="D341" s="6">
        <v>13652</v>
      </c>
      <c r="E341" s="5" t="s">
        <v>70</v>
      </c>
      <c r="F341" s="5" t="s">
        <v>65</v>
      </c>
      <c r="G341" s="5" t="s">
        <v>14</v>
      </c>
      <c r="H341" s="5" t="s">
        <v>20</v>
      </c>
      <c r="I341" s="5">
        <v>7</v>
      </c>
      <c r="J341" s="5">
        <v>0</v>
      </c>
      <c r="K341" s="5">
        <v>0</v>
      </c>
    </row>
    <row r="342" spans="1:11" x14ac:dyDescent="0.25">
      <c r="A342" s="9" t="s">
        <v>573</v>
      </c>
      <c r="B342" s="5" t="s">
        <v>478</v>
      </c>
      <c r="C342" s="5" t="s">
        <v>479</v>
      </c>
      <c r="D342" s="6">
        <v>13652</v>
      </c>
      <c r="E342" s="5" t="s">
        <v>35</v>
      </c>
      <c r="F342" s="5" t="s">
        <v>30</v>
      </c>
      <c r="G342" s="5" t="s">
        <v>14</v>
      </c>
      <c r="H342" s="5" t="s">
        <v>42</v>
      </c>
      <c r="I342" s="5">
        <v>11</v>
      </c>
      <c r="J342" s="5">
        <v>0</v>
      </c>
      <c r="K342" s="5">
        <v>0</v>
      </c>
    </row>
    <row r="343" spans="1:11" x14ac:dyDescent="0.25">
      <c r="A343" s="9" t="s">
        <v>573</v>
      </c>
      <c r="B343" s="5" t="s">
        <v>486</v>
      </c>
      <c r="C343" s="5" t="s">
        <v>487</v>
      </c>
      <c r="D343" s="6">
        <v>13659</v>
      </c>
      <c r="E343" s="5" t="s">
        <v>43</v>
      </c>
      <c r="F343" s="5" t="s">
        <v>33</v>
      </c>
      <c r="G343" s="5" t="s">
        <v>14</v>
      </c>
      <c r="H343" s="5" t="s">
        <v>20</v>
      </c>
      <c r="I343" s="5">
        <v>12</v>
      </c>
      <c r="J343" s="5">
        <v>1</v>
      </c>
      <c r="K343" s="5">
        <v>1</v>
      </c>
    </row>
    <row r="344" spans="1:11" x14ac:dyDescent="0.25">
      <c r="A344" s="9" t="s">
        <v>573</v>
      </c>
      <c r="B344" s="5" t="s">
        <v>488</v>
      </c>
      <c r="C344" s="5" t="s">
        <v>489</v>
      </c>
      <c r="D344" s="6">
        <v>13659</v>
      </c>
      <c r="E344" s="5" t="s">
        <v>70</v>
      </c>
      <c r="F344" s="5" t="s">
        <v>65</v>
      </c>
      <c r="G344" s="5" t="s">
        <v>14</v>
      </c>
      <c r="H344" s="5" t="s">
        <v>21</v>
      </c>
      <c r="I344" s="5">
        <v>13</v>
      </c>
      <c r="J344" s="5">
        <v>0</v>
      </c>
      <c r="K344" s="5">
        <v>0</v>
      </c>
    </row>
    <row r="345" spans="1:11" x14ac:dyDescent="0.25">
      <c r="A345" s="9" t="s">
        <v>573</v>
      </c>
      <c r="B345" s="5" t="s">
        <v>490</v>
      </c>
      <c r="C345" s="5" t="s">
        <v>491</v>
      </c>
      <c r="D345" s="6">
        <v>13659</v>
      </c>
      <c r="E345" s="5" t="s">
        <v>70</v>
      </c>
      <c r="F345" s="5" t="s">
        <v>65</v>
      </c>
      <c r="G345" s="5" t="s">
        <v>14</v>
      </c>
      <c r="H345" s="5" t="s">
        <v>21</v>
      </c>
      <c r="I345" s="5">
        <v>9</v>
      </c>
      <c r="J345" s="5">
        <v>0</v>
      </c>
      <c r="K345" s="5">
        <v>0</v>
      </c>
    </row>
    <row r="346" spans="1:11" x14ac:dyDescent="0.25">
      <c r="A346" s="9" t="s">
        <v>573</v>
      </c>
      <c r="B346" s="5" t="s">
        <v>494</v>
      </c>
      <c r="C346" s="5" t="s">
        <v>495</v>
      </c>
      <c r="D346" s="6">
        <v>13659</v>
      </c>
      <c r="E346" s="5" t="s">
        <v>496</v>
      </c>
      <c r="F346" s="5" t="s">
        <v>94</v>
      </c>
      <c r="G346" s="5" t="s">
        <v>14</v>
      </c>
      <c r="H346" s="5" t="s">
        <v>58</v>
      </c>
      <c r="I346" s="5">
        <v>43</v>
      </c>
      <c r="J346" s="5">
        <v>2</v>
      </c>
      <c r="K346" s="5">
        <v>3</v>
      </c>
    </row>
    <row r="347" spans="1:11" x14ac:dyDescent="0.25">
      <c r="A347" s="9" t="s">
        <v>573</v>
      </c>
      <c r="B347" s="5" t="s">
        <v>497</v>
      </c>
      <c r="C347" s="5" t="s">
        <v>498</v>
      </c>
      <c r="D347" s="6">
        <v>13659</v>
      </c>
      <c r="E347" s="5" t="s">
        <v>496</v>
      </c>
      <c r="F347" s="5" t="s">
        <v>65</v>
      </c>
      <c r="G347" s="5" t="s">
        <v>14</v>
      </c>
      <c r="H347" s="5" t="s">
        <v>58</v>
      </c>
      <c r="I347" s="5">
        <v>25</v>
      </c>
      <c r="J347" s="5">
        <v>1</v>
      </c>
      <c r="K347" s="5">
        <v>7</v>
      </c>
    </row>
    <row r="348" spans="1:11" x14ac:dyDescent="0.25">
      <c r="A348" s="9" t="s">
        <v>573</v>
      </c>
      <c r="B348" s="5" t="s">
        <v>501</v>
      </c>
      <c r="C348" s="5" t="s">
        <v>502</v>
      </c>
      <c r="D348" s="6">
        <v>13667</v>
      </c>
      <c r="E348" s="5" t="s">
        <v>503</v>
      </c>
      <c r="F348" s="5" t="s">
        <v>65</v>
      </c>
      <c r="G348" s="5" t="s">
        <v>14</v>
      </c>
      <c r="H348" s="5" t="s">
        <v>24</v>
      </c>
      <c r="I348" s="5">
        <v>16</v>
      </c>
      <c r="J348" s="5">
        <v>0</v>
      </c>
      <c r="K348" s="5">
        <v>0</v>
      </c>
    </row>
    <row r="349" spans="1:11" x14ac:dyDescent="0.25">
      <c r="A349" s="9" t="s">
        <v>573</v>
      </c>
      <c r="B349" s="5" t="s">
        <v>516</v>
      </c>
      <c r="C349" s="5" t="s">
        <v>517</v>
      </c>
      <c r="D349" s="6">
        <v>13827</v>
      </c>
      <c r="E349" s="5" t="s">
        <v>61</v>
      </c>
      <c r="F349" s="5" t="s">
        <v>30</v>
      </c>
      <c r="G349" s="5" t="s">
        <v>14</v>
      </c>
      <c r="H349" s="5" t="s">
        <v>518</v>
      </c>
      <c r="I349" s="5">
        <v>21</v>
      </c>
      <c r="J349" s="5">
        <v>0</v>
      </c>
      <c r="K349" s="5">
        <v>0</v>
      </c>
    </row>
    <row r="350" spans="1:11" x14ac:dyDescent="0.25">
      <c r="A350" s="9" t="s">
        <v>573</v>
      </c>
      <c r="B350" s="5" t="s">
        <v>504</v>
      </c>
      <c r="C350" s="5" t="s">
        <v>505</v>
      </c>
      <c r="D350" s="6">
        <v>13827</v>
      </c>
      <c r="E350" s="5" t="s">
        <v>503</v>
      </c>
      <c r="F350" s="5" t="s">
        <v>65</v>
      </c>
      <c r="G350" s="5" t="s">
        <v>14</v>
      </c>
      <c r="H350" s="5" t="s">
        <v>16</v>
      </c>
      <c r="I350" s="5">
        <v>20</v>
      </c>
      <c r="J350" s="5">
        <v>0</v>
      </c>
      <c r="K350" s="5">
        <v>0</v>
      </c>
    </row>
    <row r="351" spans="1:11" x14ac:dyDescent="0.25">
      <c r="A351" s="9" t="s">
        <v>573</v>
      </c>
      <c r="B351" s="5" t="s">
        <v>506</v>
      </c>
      <c r="C351" s="5" t="s">
        <v>507</v>
      </c>
      <c r="D351" s="6">
        <v>13827</v>
      </c>
      <c r="E351" s="5" t="s">
        <v>70</v>
      </c>
      <c r="F351" s="5" t="s">
        <v>65</v>
      </c>
      <c r="G351" s="5" t="s">
        <v>14</v>
      </c>
      <c r="H351" s="5" t="s">
        <v>20</v>
      </c>
      <c r="I351" s="5">
        <v>18</v>
      </c>
      <c r="J351" s="5">
        <v>0</v>
      </c>
      <c r="K351" s="5">
        <v>0</v>
      </c>
    </row>
    <row r="352" spans="1:11" x14ac:dyDescent="0.25">
      <c r="A352" s="9" t="s">
        <v>573</v>
      </c>
      <c r="B352" s="5" t="s">
        <v>508</v>
      </c>
      <c r="C352" s="5" t="s">
        <v>509</v>
      </c>
      <c r="D352" s="6">
        <v>13827</v>
      </c>
      <c r="E352" s="5" t="s">
        <v>81</v>
      </c>
      <c r="F352" s="5" t="s">
        <v>38</v>
      </c>
      <c r="G352" s="5" t="s">
        <v>14</v>
      </c>
      <c r="H352" s="5" t="s">
        <v>24</v>
      </c>
      <c r="I352" s="5">
        <v>7</v>
      </c>
      <c r="J352" s="5">
        <v>0</v>
      </c>
      <c r="K352" s="5">
        <v>0</v>
      </c>
    </row>
    <row r="353" spans="1:11" x14ac:dyDescent="0.25">
      <c r="A353" s="9" t="s">
        <v>573</v>
      </c>
      <c r="B353" s="5" t="s">
        <v>510</v>
      </c>
      <c r="C353" s="5" t="s">
        <v>511</v>
      </c>
      <c r="D353" s="6">
        <v>13827</v>
      </c>
      <c r="E353" s="5" t="s">
        <v>70</v>
      </c>
      <c r="F353" s="5" t="s">
        <v>65</v>
      </c>
      <c r="G353" s="5" t="s">
        <v>14</v>
      </c>
      <c r="H353" s="5" t="s">
        <v>21</v>
      </c>
      <c r="I353" s="5">
        <v>13</v>
      </c>
      <c r="J353" s="5">
        <v>0</v>
      </c>
      <c r="K353" s="5">
        <v>0</v>
      </c>
    </row>
    <row r="354" spans="1:11" x14ac:dyDescent="0.25">
      <c r="A354" s="9" t="s">
        <v>573</v>
      </c>
      <c r="B354" s="5" t="s">
        <v>512</v>
      </c>
      <c r="C354" s="5" t="s">
        <v>513</v>
      </c>
      <c r="D354" s="6">
        <v>13827</v>
      </c>
      <c r="E354" s="5" t="s">
        <v>70</v>
      </c>
      <c r="F354" s="5" t="s">
        <v>65</v>
      </c>
      <c r="G354" s="5" t="s">
        <v>14</v>
      </c>
      <c r="H354" s="5" t="s">
        <v>21</v>
      </c>
      <c r="I354" s="5">
        <v>17</v>
      </c>
      <c r="J354" s="5">
        <v>0</v>
      </c>
      <c r="K354" s="5">
        <v>0</v>
      </c>
    </row>
    <row r="355" spans="1:11" x14ac:dyDescent="0.25">
      <c r="A355" s="9" t="s">
        <v>573</v>
      </c>
      <c r="B355" s="5" t="s">
        <v>514</v>
      </c>
      <c r="C355" s="5" t="s">
        <v>515</v>
      </c>
      <c r="D355" s="6">
        <v>13827</v>
      </c>
      <c r="E355" s="5" t="s">
        <v>70</v>
      </c>
      <c r="F355" s="5" t="s">
        <v>65</v>
      </c>
      <c r="G355" s="5" t="s">
        <v>14</v>
      </c>
      <c r="H355" s="5" t="s">
        <v>42</v>
      </c>
      <c r="I355" s="5">
        <v>17</v>
      </c>
      <c r="J355" s="5">
        <v>0</v>
      </c>
      <c r="K355" s="5">
        <v>0</v>
      </c>
    </row>
    <row r="356" spans="1:11" x14ac:dyDescent="0.25">
      <c r="A356" s="9" t="s">
        <v>573</v>
      </c>
      <c r="B356" s="5" t="s">
        <v>521</v>
      </c>
      <c r="C356" s="5" t="s">
        <v>522</v>
      </c>
      <c r="D356" s="6">
        <v>13855</v>
      </c>
      <c r="E356" s="5" t="s">
        <v>523</v>
      </c>
      <c r="F356" s="5" t="s">
        <v>524</v>
      </c>
      <c r="G356" s="5" t="s">
        <v>14</v>
      </c>
      <c r="H356" s="5" t="s">
        <v>31</v>
      </c>
      <c r="I356" s="5">
        <v>35</v>
      </c>
      <c r="J356" s="5">
        <v>0</v>
      </c>
      <c r="K356" s="5">
        <v>0</v>
      </c>
    </row>
    <row r="357" spans="1:11" x14ac:dyDescent="0.25">
      <c r="A357" s="9" t="s">
        <v>573</v>
      </c>
      <c r="B357" s="5" t="s">
        <v>525</v>
      </c>
      <c r="C357" s="5" t="s">
        <v>526</v>
      </c>
      <c r="D357" s="6">
        <v>13855</v>
      </c>
      <c r="E357" s="5" t="s">
        <v>527</v>
      </c>
      <c r="F357" s="5" t="s">
        <v>528</v>
      </c>
      <c r="G357" s="5" t="s">
        <v>14</v>
      </c>
      <c r="H357" s="5" t="s">
        <v>31</v>
      </c>
      <c r="I357" s="5">
        <v>10</v>
      </c>
      <c r="J357" s="5">
        <v>0</v>
      </c>
      <c r="K357" s="5">
        <v>0</v>
      </c>
    </row>
    <row r="358" spans="1:11" x14ac:dyDescent="0.25">
      <c r="A358" s="9" t="s">
        <v>573</v>
      </c>
      <c r="B358" s="5" t="s">
        <v>533</v>
      </c>
      <c r="C358" s="5" t="s">
        <v>534</v>
      </c>
      <c r="D358" s="6">
        <v>13855</v>
      </c>
      <c r="E358" s="5" t="s">
        <v>535</v>
      </c>
      <c r="F358" s="5" t="s">
        <v>536</v>
      </c>
      <c r="G358" s="5" t="s">
        <v>14</v>
      </c>
      <c r="H358" s="5" t="s">
        <v>16</v>
      </c>
      <c r="I358" s="5">
        <v>10</v>
      </c>
      <c r="J358" s="5">
        <v>0</v>
      </c>
      <c r="K358" s="5">
        <v>0</v>
      </c>
    </row>
    <row r="359" spans="1:11" x14ac:dyDescent="0.25">
      <c r="A359" s="9" t="s">
        <v>573</v>
      </c>
      <c r="B359" s="5" t="s">
        <v>539</v>
      </c>
      <c r="C359" s="5" t="s">
        <v>540</v>
      </c>
      <c r="D359" s="6">
        <v>13855</v>
      </c>
      <c r="E359" s="5" t="s">
        <v>70</v>
      </c>
      <c r="F359" s="5" t="s">
        <v>65</v>
      </c>
      <c r="G359" s="5" t="s">
        <v>14</v>
      </c>
      <c r="H359" s="5" t="s">
        <v>29</v>
      </c>
      <c r="I359" s="5">
        <v>13</v>
      </c>
      <c r="J359" s="5">
        <v>0</v>
      </c>
      <c r="K359" s="5">
        <v>0</v>
      </c>
    </row>
    <row r="360" spans="1:11" x14ac:dyDescent="0.25">
      <c r="A360" s="9" t="s">
        <v>573</v>
      </c>
      <c r="B360" s="5" t="s">
        <v>541</v>
      </c>
      <c r="C360" s="5" t="s">
        <v>542</v>
      </c>
      <c r="D360" s="6">
        <v>13855</v>
      </c>
      <c r="E360" s="5" t="s">
        <v>70</v>
      </c>
      <c r="F360" s="5" t="s">
        <v>65</v>
      </c>
      <c r="G360" s="5" t="s">
        <v>14</v>
      </c>
      <c r="H360" s="5" t="s">
        <v>29</v>
      </c>
      <c r="I360" s="5">
        <v>10</v>
      </c>
      <c r="J360" s="5">
        <v>0</v>
      </c>
      <c r="K360" s="5">
        <v>0</v>
      </c>
    </row>
    <row r="361" spans="1:11" x14ac:dyDescent="0.25">
      <c r="A361" s="9" t="s">
        <v>573</v>
      </c>
      <c r="B361" s="5" t="s">
        <v>543</v>
      </c>
      <c r="C361" s="5" t="s">
        <v>544</v>
      </c>
      <c r="D361" s="6">
        <v>13855</v>
      </c>
      <c r="E361" s="5" t="s">
        <v>535</v>
      </c>
      <c r="F361" s="5" t="s">
        <v>536</v>
      </c>
      <c r="G361" s="5" t="s">
        <v>14</v>
      </c>
      <c r="H361" s="5" t="s">
        <v>20</v>
      </c>
      <c r="I361" s="5">
        <v>25</v>
      </c>
      <c r="J361" s="5">
        <v>0</v>
      </c>
      <c r="K361" s="5">
        <v>0</v>
      </c>
    </row>
    <row r="362" spans="1:11" x14ac:dyDescent="0.25">
      <c r="A362" s="9" t="s">
        <v>573</v>
      </c>
      <c r="B362" s="5" t="s">
        <v>545</v>
      </c>
      <c r="C362" s="5" t="s">
        <v>546</v>
      </c>
      <c r="D362" s="6">
        <v>13855</v>
      </c>
      <c r="E362" s="5" t="s">
        <v>71</v>
      </c>
      <c r="F362" s="5" t="s">
        <v>62</v>
      </c>
      <c r="G362" s="5" t="s">
        <v>14</v>
      </c>
      <c r="H362" s="5" t="s">
        <v>20</v>
      </c>
      <c r="I362" s="5">
        <v>12</v>
      </c>
      <c r="J362" s="5">
        <v>0</v>
      </c>
      <c r="K362" s="5">
        <v>0</v>
      </c>
    </row>
    <row r="363" spans="1:11" x14ac:dyDescent="0.25">
      <c r="A363" s="9" t="s">
        <v>573</v>
      </c>
      <c r="B363" s="5" t="s">
        <v>549</v>
      </c>
      <c r="C363" s="5" t="s">
        <v>550</v>
      </c>
      <c r="D363" s="6">
        <v>13855</v>
      </c>
      <c r="E363" s="5" t="s">
        <v>551</v>
      </c>
      <c r="F363" s="5" t="s">
        <v>33</v>
      </c>
      <c r="G363" s="5" t="s">
        <v>14</v>
      </c>
      <c r="H363" s="5" t="s">
        <v>42</v>
      </c>
      <c r="I363" s="5">
        <v>14</v>
      </c>
      <c r="J363" s="5">
        <v>0</v>
      </c>
      <c r="K363" s="5">
        <v>0</v>
      </c>
    </row>
    <row r="364" spans="1:11" x14ac:dyDescent="0.25">
      <c r="A364" s="9" t="s">
        <v>573</v>
      </c>
      <c r="B364" s="5" t="s">
        <v>555</v>
      </c>
      <c r="C364" s="5" t="s">
        <v>556</v>
      </c>
      <c r="D364" s="6">
        <v>13869</v>
      </c>
      <c r="E364" s="5" t="s">
        <v>309</v>
      </c>
      <c r="F364" s="5" t="s">
        <v>33</v>
      </c>
      <c r="G364" s="5" t="s">
        <v>14</v>
      </c>
      <c r="H364" s="5" t="s">
        <v>42</v>
      </c>
      <c r="I364" s="5">
        <v>12</v>
      </c>
      <c r="J364" s="5">
        <v>0</v>
      </c>
      <c r="K364" s="5">
        <v>0</v>
      </c>
    </row>
    <row r="365" spans="1:11" x14ac:dyDescent="0.25">
      <c r="A365" s="2" t="s">
        <v>573</v>
      </c>
      <c r="B365" s="5" t="s">
        <v>563</v>
      </c>
      <c r="C365" s="5" t="s">
        <v>564</v>
      </c>
      <c r="D365" s="6">
        <v>13883</v>
      </c>
      <c r="E365" s="5" t="s">
        <v>70</v>
      </c>
      <c r="F365" s="5" t="s">
        <v>565</v>
      </c>
      <c r="G365" s="5" t="s">
        <v>14</v>
      </c>
      <c r="H365" s="5" t="s">
        <v>29</v>
      </c>
      <c r="I365" s="5">
        <v>7</v>
      </c>
      <c r="J365" s="5">
        <v>0</v>
      </c>
      <c r="K365" s="5">
        <v>0</v>
      </c>
    </row>
    <row r="366" spans="1:11" x14ac:dyDescent="0.25">
      <c r="A366" s="2" t="s">
        <v>573</v>
      </c>
      <c r="B366" s="5" t="s">
        <v>569</v>
      </c>
      <c r="C366" s="4" t="s">
        <v>570</v>
      </c>
      <c r="D366" s="6">
        <v>13883</v>
      </c>
      <c r="E366" s="5" t="s">
        <v>571</v>
      </c>
      <c r="F366" s="5" t="s">
        <v>572</v>
      </c>
      <c r="G366" s="5" t="s">
        <v>14</v>
      </c>
      <c r="H366" s="5" t="s">
        <v>20</v>
      </c>
      <c r="I366" s="5">
        <v>28</v>
      </c>
      <c r="J366" s="5">
        <v>0</v>
      </c>
      <c r="K366" s="5">
        <v>0</v>
      </c>
    </row>
    <row r="367" spans="1:11" x14ac:dyDescent="0.25">
      <c r="A367" s="9" t="s">
        <v>573</v>
      </c>
      <c r="B367" s="5" t="s">
        <v>575</v>
      </c>
      <c r="C367" s="4" t="s">
        <v>576</v>
      </c>
      <c r="D367" s="6">
        <v>13883</v>
      </c>
      <c r="E367" s="5" t="s">
        <v>89</v>
      </c>
      <c r="F367" s="5" t="s">
        <v>572</v>
      </c>
      <c r="G367" s="5" t="s">
        <v>14</v>
      </c>
      <c r="H367" s="5" t="s">
        <v>20</v>
      </c>
      <c r="I367" s="5">
        <v>3</v>
      </c>
      <c r="J367" s="5">
        <v>0</v>
      </c>
      <c r="K367" s="5">
        <v>0</v>
      </c>
    </row>
    <row r="368" spans="1:11" x14ac:dyDescent="0.25">
      <c r="A368" s="9" t="s">
        <v>573</v>
      </c>
      <c r="B368" s="5" t="s">
        <v>581</v>
      </c>
      <c r="C368" s="4" t="s">
        <v>582</v>
      </c>
      <c r="D368" s="6">
        <v>13883</v>
      </c>
      <c r="E368" s="5" t="s">
        <v>70</v>
      </c>
      <c r="F368" s="5" t="s">
        <v>565</v>
      </c>
      <c r="G368" s="5" t="s">
        <v>14</v>
      </c>
      <c r="H368" s="5" t="s">
        <v>42</v>
      </c>
      <c r="I368" s="5">
        <v>18</v>
      </c>
      <c r="J368" s="5">
        <v>0</v>
      </c>
      <c r="K368" s="5">
        <v>0</v>
      </c>
    </row>
    <row r="369" spans="1:11" x14ac:dyDescent="0.25">
      <c r="A369" s="9" t="s">
        <v>573</v>
      </c>
      <c r="B369" s="5" t="s">
        <v>583</v>
      </c>
      <c r="C369" s="4" t="s">
        <v>584</v>
      </c>
      <c r="D369" s="6">
        <v>13883</v>
      </c>
      <c r="E369" s="5" t="s">
        <v>70</v>
      </c>
      <c r="F369" s="5" t="s">
        <v>565</v>
      </c>
      <c r="G369" s="5" t="s">
        <v>14</v>
      </c>
      <c r="H369" s="5" t="s">
        <v>42</v>
      </c>
      <c r="I369" s="5">
        <v>9</v>
      </c>
      <c r="J369" s="5">
        <v>0</v>
      </c>
      <c r="K369" s="5">
        <v>0</v>
      </c>
    </row>
    <row r="370" spans="1:11" x14ac:dyDescent="0.25">
      <c r="A370" s="9" t="s">
        <v>573</v>
      </c>
      <c r="B370" s="5" t="s">
        <v>585</v>
      </c>
      <c r="C370" s="4" t="s">
        <v>586</v>
      </c>
      <c r="D370" s="6">
        <v>13883</v>
      </c>
      <c r="E370" s="5" t="s">
        <v>587</v>
      </c>
      <c r="F370" s="5" t="s">
        <v>34</v>
      </c>
      <c r="G370" s="5" t="s">
        <v>14</v>
      </c>
      <c r="H370" s="5" t="s">
        <v>518</v>
      </c>
      <c r="I370" s="5">
        <v>11</v>
      </c>
      <c r="J370" s="5">
        <v>2</v>
      </c>
      <c r="K370" s="5">
        <v>3</v>
      </c>
    </row>
    <row r="371" spans="1:11" x14ac:dyDescent="0.25">
      <c r="A371" s="9" t="s">
        <v>573</v>
      </c>
      <c r="B371" s="5" t="s">
        <v>588</v>
      </c>
      <c r="C371" s="4" t="s">
        <v>589</v>
      </c>
      <c r="D371" s="6">
        <v>13883</v>
      </c>
      <c r="E371" s="5" t="s">
        <v>43</v>
      </c>
      <c r="F371" s="5" t="s">
        <v>33</v>
      </c>
      <c r="G371" s="5" t="s">
        <v>14</v>
      </c>
      <c r="H371" s="5" t="s">
        <v>518</v>
      </c>
      <c r="I371" s="5">
        <v>25</v>
      </c>
      <c r="J371" s="5">
        <v>0</v>
      </c>
      <c r="K371" s="5">
        <v>0</v>
      </c>
    </row>
    <row r="372" spans="1:11" x14ac:dyDescent="0.25">
      <c r="A372" s="9" t="s">
        <v>573</v>
      </c>
      <c r="B372" s="5" t="s">
        <v>590</v>
      </c>
      <c r="C372" s="5" t="s">
        <v>591</v>
      </c>
      <c r="D372" s="6">
        <v>13890</v>
      </c>
      <c r="E372" s="5" t="s">
        <v>70</v>
      </c>
      <c r="F372" s="5" t="s">
        <v>565</v>
      </c>
      <c r="G372" s="5" t="s">
        <v>14</v>
      </c>
      <c r="H372" s="5" t="s">
        <v>21</v>
      </c>
      <c r="I372" s="5">
        <v>17</v>
      </c>
      <c r="J372" s="5">
        <v>0</v>
      </c>
      <c r="K372" s="5">
        <v>0</v>
      </c>
    </row>
    <row r="373" spans="1:11" x14ac:dyDescent="0.25">
      <c r="A373" s="9" t="s">
        <v>573</v>
      </c>
      <c r="B373" s="5" t="s">
        <v>592</v>
      </c>
      <c r="C373" s="4" t="s">
        <v>593</v>
      </c>
      <c r="D373" s="6">
        <v>13897</v>
      </c>
      <c r="E373" s="5" t="s">
        <v>70</v>
      </c>
      <c r="F373" s="5" t="s">
        <v>565</v>
      </c>
      <c r="G373" s="5" t="s">
        <v>14</v>
      </c>
      <c r="H373" s="5" t="s">
        <v>20</v>
      </c>
      <c r="I373" s="5">
        <v>8</v>
      </c>
      <c r="J373" s="5">
        <v>0</v>
      </c>
      <c r="K373" s="5">
        <v>0</v>
      </c>
    </row>
    <row r="374" spans="1:11" x14ac:dyDescent="0.25">
      <c r="A374" s="9" t="s">
        <v>573</v>
      </c>
      <c r="B374" s="5" t="s">
        <v>594</v>
      </c>
      <c r="C374" s="4" t="s">
        <v>595</v>
      </c>
      <c r="D374" s="6">
        <v>13897</v>
      </c>
      <c r="E374" s="5" t="s">
        <v>596</v>
      </c>
      <c r="F374" s="5" t="s">
        <v>34</v>
      </c>
      <c r="G374" s="5" t="s">
        <v>14</v>
      </c>
      <c r="H374" s="5" t="s">
        <v>42</v>
      </c>
      <c r="I374" s="5">
        <v>3</v>
      </c>
      <c r="J374" s="5">
        <v>0</v>
      </c>
      <c r="K374" s="5">
        <v>0</v>
      </c>
    </row>
    <row r="375" spans="1:11" x14ac:dyDescent="0.25">
      <c r="A375" s="9" t="s">
        <v>573</v>
      </c>
      <c r="B375" s="5" t="s">
        <v>10</v>
      </c>
      <c r="C375" s="4" t="s">
        <v>597</v>
      </c>
      <c r="D375" s="6">
        <v>13897</v>
      </c>
      <c r="E375" s="5" t="s">
        <v>598</v>
      </c>
      <c r="F375" s="5" t="s">
        <v>38</v>
      </c>
      <c r="G375" s="5" t="s">
        <v>14</v>
      </c>
      <c r="H375" s="5" t="s">
        <v>518</v>
      </c>
      <c r="I375" s="5">
        <v>10</v>
      </c>
      <c r="J375" s="5">
        <v>0</v>
      </c>
      <c r="K375" s="5">
        <v>0</v>
      </c>
    </row>
    <row r="376" spans="1:11" x14ac:dyDescent="0.25">
      <c r="A376" s="9" t="s">
        <v>573</v>
      </c>
      <c r="B376" s="5" t="s">
        <v>599</v>
      </c>
      <c r="C376" s="4" t="s">
        <v>600</v>
      </c>
      <c r="D376" s="6">
        <v>13911</v>
      </c>
      <c r="E376" s="5" t="s">
        <v>97</v>
      </c>
      <c r="F376" s="5" t="s">
        <v>33</v>
      </c>
      <c r="G376" s="5" t="s">
        <v>14</v>
      </c>
      <c r="H376" s="5" t="s">
        <v>31</v>
      </c>
      <c r="I376" s="5">
        <v>16</v>
      </c>
      <c r="J376" s="5">
        <v>0</v>
      </c>
      <c r="K376" s="5">
        <v>0</v>
      </c>
    </row>
    <row r="377" spans="1:11" x14ac:dyDescent="0.25">
      <c r="A377" s="9" t="s">
        <v>573</v>
      </c>
      <c r="B377" s="5" t="s">
        <v>603</v>
      </c>
      <c r="C377" s="4" t="s">
        <v>604</v>
      </c>
      <c r="D377" s="6">
        <v>13911</v>
      </c>
      <c r="E377" s="5" t="s">
        <v>70</v>
      </c>
      <c r="F377" s="5" t="s">
        <v>605</v>
      </c>
      <c r="G377" s="5" t="s">
        <v>14</v>
      </c>
      <c r="H377" s="5" t="s">
        <v>518</v>
      </c>
      <c r="I377" s="5">
        <v>11</v>
      </c>
      <c r="J377" s="5">
        <v>0</v>
      </c>
      <c r="K377" s="5">
        <v>0</v>
      </c>
    </row>
    <row r="378" spans="1:11" x14ac:dyDescent="0.25">
      <c r="A378" s="9" t="s">
        <v>573</v>
      </c>
      <c r="B378" s="5" t="s">
        <v>642</v>
      </c>
      <c r="C378" s="4" t="s">
        <v>643</v>
      </c>
      <c r="D378" s="6">
        <v>13911</v>
      </c>
      <c r="E378" s="5" t="s">
        <v>644</v>
      </c>
      <c r="F378" s="5" t="s">
        <v>645</v>
      </c>
      <c r="G378" s="5" t="s">
        <v>14</v>
      </c>
      <c r="H378" s="5" t="s">
        <v>16</v>
      </c>
      <c r="I378" s="5">
        <v>13</v>
      </c>
      <c r="J378" s="5">
        <v>0</v>
      </c>
      <c r="K378" s="5">
        <v>0</v>
      </c>
    </row>
    <row r="379" spans="1:11" x14ac:dyDescent="0.25">
      <c r="A379" s="9" t="s">
        <v>573</v>
      </c>
      <c r="B379" s="5" t="s">
        <v>656</v>
      </c>
      <c r="C379" s="4" t="s">
        <v>657</v>
      </c>
      <c r="D379" s="6">
        <v>13911</v>
      </c>
      <c r="E379" s="5" t="s">
        <v>622</v>
      </c>
      <c r="F379" s="5" t="s">
        <v>63</v>
      </c>
      <c r="G379" s="5" t="s">
        <v>14</v>
      </c>
      <c r="H379" s="5" t="s">
        <v>29</v>
      </c>
      <c r="I379" s="5">
        <v>18</v>
      </c>
      <c r="J379" s="5">
        <v>1</v>
      </c>
      <c r="K379" s="5">
        <v>1</v>
      </c>
    </row>
    <row r="380" spans="1:11" x14ac:dyDescent="0.25">
      <c r="A380" s="9" t="s">
        <v>573</v>
      </c>
      <c r="B380" t="s">
        <v>671</v>
      </c>
      <c r="C380" s="4" t="s">
        <v>672</v>
      </c>
      <c r="D380" s="1">
        <v>13911</v>
      </c>
      <c r="E380" t="s">
        <v>622</v>
      </c>
      <c r="F380" t="s">
        <v>63</v>
      </c>
      <c r="G380" t="s">
        <v>14</v>
      </c>
      <c r="H380" t="s">
        <v>29</v>
      </c>
      <c r="I380">
        <v>8</v>
      </c>
      <c r="J380">
        <v>0</v>
      </c>
      <c r="K380">
        <v>0</v>
      </c>
    </row>
    <row r="381" spans="1:11" x14ac:dyDescent="0.25">
      <c r="A381" s="9" t="s">
        <v>573</v>
      </c>
      <c r="B381" s="5" t="s">
        <v>606</v>
      </c>
      <c r="C381" s="4" t="s">
        <v>607</v>
      </c>
      <c r="D381" s="6">
        <v>13939</v>
      </c>
      <c r="E381" s="5" t="s">
        <v>608</v>
      </c>
      <c r="F381" s="5" t="s">
        <v>33</v>
      </c>
      <c r="G381" s="5" t="s">
        <v>14</v>
      </c>
      <c r="H381" s="5" t="s">
        <v>31</v>
      </c>
      <c r="I381" s="5">
        <v>9</v>
      </c>
      <c r="J381" s="5">
        <v>0</v>
      </c>
      <c r="K381" s="5">
        <v>0</v>
      </c>
    </row>
    <row r="382" spans="1:11" x14ac:dyDescent="0.25">
      <c r="A382" s="9" t="s">
        <v>573</v>
      </c>
      <c r="B382" s="5" t="s">
        <v>612</v>
      </c>
      <c r="C382" s="4" t="s">
        <v>613</v>
      </c>
      <c r="D382" s="6">
        <v>13939</v>
      </c>
      <c r="E382" s="5" t="s">
        <v>614</v>
      </c>
      <c r="F382" s="5"/>
      <c r="G382" s="5" t="s">
        <v>14</v>
      </c>
      <c r="H382" s="5" t="s">
        <v>29</v>
      </c>
      <c r="I382" s="5">
        <v>21</v>
      </c>
      <c r="J382" s="5">
        <v>2</v>
      </c>
      <c r="K382" s="5">
        <v>12</v>
      </c>
    </row>
    <row r="383" spans="1:11" x14ac:dyDescent="0.25">
      <c r="A383" s="9" t="s">
        <v>573</v>
      </c>
      <c r="B383" s="5" t="s">
        <v>76</v>
      </c>
      <c r="C383" s="4" t="s">
        <v>615</v>
      </c>
      <c r="D383" s="6">
        <v>13939</v>
      </c>
      <c r="E383" s="5" t="s">
        <v>616</v>
      </c>
      <c r="F383" s="5" t="s">
        <v>68</v>
      </c>
      <c r="G383" s="5" t="s">
        <v>14</v>
      </c>
      <c r="H383" s="5" t="s">
        <v>24</v>
      </c>
      <c r="I383" s="5">
        <v>8</v>
      </c>
      <c r="J383" s="5">
        <v>0</v>
      </c>
      <c r="K383" s="5">
        <v>0</v>
      </c>
    </row>
    <row r="384" spans="1:11" x14ac:dyDescent="0.25">
      <c r="A384" s="9" t="s">
        <v>573</v>
      </c>
      <c r="B384" s="5" t="s">
        <v>620</v>
      </c>
      <c r="C384" s="4" t="s">
        <v>621</v>
      </c>
      <c r="D384" s="6">
        <v>13939</v>
      </c>
      <c r="E384" s="5" t="s">
        <v>622</v>
      </c>
      <c r="F384" s="5" t="s">
        <v>63</v>
      </c>
      <c r="G384" s="5" t="s">
        <v>14</v>
      </c>
      <c r="H384" s="5" t="s">
        <v>21</v>
      </c>
      <c r="I384" s="5">
        <v>26</v>
      </c>
      <c r="J384" s="5">
        <v>2</v>
      </c>
      <c r="K384" s="5">
        <v>5</v>
      </c>
    </row>
    <row r="385" spans="1:11" x14ac:dyDescent="0.25">
      <c r="A385" s="9" t="s">
        <v>573</v>
      </c>
      <c r="B385" s="5" t="s">
        <v>623</v>
      </c>
      <c r="C385" s="4" t="s">
        <v>624</v>
      </c>
      <c r="D385" s="6">
        <v>13939</v>
      </c>
      <c r="E385" s="5" t="s">
        <v>622</v>
      </c>
      <c r="F385" s="5" t="s">
        <v>63</v>
      </c>
      <c r="G385" s="5" t="s">
        <v>14</v>
      </c>
      <c r="H385" s="5" t="s">
        <v>21</v>
      </c>
      <c r="I385" s="5">
        <v>6</v>
      </c>
      <c r="J385" s="5">
        <v>0</v>
      </c>
      <c r="K385" s="5">
        <v>0</v>
      </c>
    </row>
    <row r="386" spans="1:11" x14ac:dyDescent="0.25">
      <c r="A386" s="9" t="s">
        <v>573</v>
      </c>
      <c r="B386" s="5" t="s">
        <v>625</v>
      </c>
      <c r="C386" s="4" t="s">
        <v>626</v>
      </c>
      <c r="D386" s="6">
        <v>13939</v>
      </c>
      <c r="E386" s="5" t="s">
        <v>627</v>
      </c>
      <c r="F386" s="5" t="s">
        <v>628</v>
      </c>
      <c r="G386" s="5" t="s">
        <v>14</v>
      </c>
      <c r="H386" s="5" t="s">
        <v>42</v>
      </c>
      <c r="I386" s="5">
        <v>9</v>
      </c>
      <c r="J386" s="5">
        <v>1</v>
      </c>
      <c r="K386" s="5">
        <v>0</v>
      </c>
    </row>
    <row r="387" spans="1:11" x14ac:dyDescent="0.25">
      <c r="A387" s="9" t="s">
        <v>573</v>
      </c>
      <c r="B387" s="5" t="s">
        <v>629</v>
      </c>
      <c r="C387" s="4" t="s">
        <v>630</v>
      </c>
      <c r="D387" s="6">
        <v>13939</v>
      </c>
      <c r="E387" s="5" t="s">
        <v>627</v>
      </c>
      <c r="F387" s="5" t="s">
        <v>628</v>
      </c>
      <c r="G387" s="5" t="s">
        <v>14</v>
      </c>
      <c r="H387" s="5" t="s">
        <v>42</v>
      </c>
      <c r="I387" s="5">
        <v>21</v>
      </c>
      <c r="J387" s="5">
        <v>3</v>
      </c>
      <c r="K387" s="5">
        <v>4</v>
      </c>
    </row>
    <row r="388" spans="1:11" x14ac:dyDescent="0.25">
      <c r="A388" s="9" t="s">
        <v>573</v>
      </c>
      <c r="B388" s="5" t="s">
        <v>631</v>
      </c>
      <c r="C388" s="5" t="s">
        <v>632</v>
      </c>
      <c r="D388" s="6">
        <v>13939</v>
      </c>
      <c r="E388" s="5" t="s">
        <v>35</v>
      </c>
      <c r="F388" s="5" t="s">
        <v>68</v>
      </c>
      <c r="G388" s="5" t="s">
        <v>14</v>
      </c>
      <c r="H388" s="5" t="s">
        <v>42</v>
      </c>
      <c r="I388" s="5">
        <v>12</v>
      </c>
      <c r="J388" s="5">
        <v>0</v>
      </c>
      <c r="K388" s="5">
        <v>0</v>
      </c>
    </row>
    <row r="389" spans="1:11" x14ac:dyDescent="0.25">
      <c r="A389" s="9" t="s">
        <v>573</v>
      </c>
      <c r="B389" s="5" t="s">
        <v>636</v>
      </c>
      <c r="C389" s="4" t="s">
        <v>637</v>
      </c>
      <c r="D389" s="6">
        <v>13939</v>
      </c>
      <c r="E389" s="5" t="s">
        <v>81</v>
      </c>
      <c r="F389" s="5" t="s">
        <v>38</v>
      </c>
      <c r="G389" s="5" t="s">
        <v>14</v>
      </c>
      <c r="H389" s="5" t="s">
        <v>518</v>
      </c>
      <c r="I389" s="5">
        <v>20</v>
      </c>
      <c r="J389" s="5">
        <v>2</v>
      </c>
      <c r="K389" s="5">
        <v>2</v>
      </c>
    </row>
    <row r="390" spans="1:11" x14ac:dyDescent="0.25">
      <c r="A390" s="9" t="s">
        <v>573</v>
      </c>
      <c r="B390" s="5" t="s">
        <v>646</v>
      </c>
      <c r="C390" s="5" t="s">
        <v>647</v>
      </c>
      <c r="D390" s="6">
        <v>13946</v>
      </c>
      <c r="E390" s="5" t="s">
        <v>57</v>
      </c>
      <c r="F390" s="5" t="s">
        <v>565</v>
      </c>
      <c r="G390" s="5" t="s">
        <v>14</v>
      </c>
      <c r="H390" s="5" t="s">
        <v>31</v>
      </c>
      <c r="I390" s="5">
        <v>15</v>
      </c>
      <c r="J390" s="5">
        <v>0</v>
      </c>
      <c r="K390" s="5">
        <v>0</v>
      </c>
    </row>
    <row r="391" spans="1:11" x14ac:dyDescent="0.25">
      <c r="A391" s="9" t="s">
        <v>573</v>
      </c>
      <c r="B391" s="5" t="s">
        <v>648</v>
      </c>
      <c r="C391" s="4" t="s">
        <v>649</v>
      </c>
      <c r="D391" s="6">
        <v>13946</v>
      </c>
      <c r="E391" s="5" t="s">
        <v>57</v>
      </c>
      <c r="F391" s="5" t="s">
        <v>565</v>
      </c>
      <c r="G391" s="5" t="s">
        <v>14</v>
      </c>
      <c r="H391" s="5" t="s">
        <v>31</v>
      </c>
      <c r="I391" s="5">
        <v>3</v>
      </c>
      <c r="J391" s="5">
        <v>0</v>
      </c>
      <c r="K391" s="5">
        <v>0</v>
      </c>
    </row>
    <row r="392" spans="1:11" x14ac:dyDescent="0.25">
      <c r="A392" s="9" t="s">
        <v>573</v>
      </c>
      <c r="B392" s="5" t="s">
        <v>650</v>
      </c>
      <c r="C392" s="4" t="s">
        <v>651</v>
      </c>
      <c r="D392" s="6">
        <v>13946</v>
      </c>
      <c r="E392" s="5" t="s">
        <v>70</v>
      </c>
      <c r="F392" s="5" t="s">
        <v>565</v>
      </c>
      <c r="G392" s="5" t="s">
        <v>14</v>
      </c>
      <c r="H392" s="5" t="s">
        <v>31</v>
      </c>
      <c r="I392" s="5">
        <v>6</v>
      </c>
      <c r="J392" s="5">
        <v>0</v>
      </c>
      <c r="K392" s="5">
        <v>0</v>
      </c>
    </row>
    <row r="393" spans="1:11" x14ac:dyDescent="0.25">
      <c r="A393" s="9" t="s">
        <v>573</v>
      </c>
      <c r="B393" s="5" t="s">
        <v>652</v>
      </c>
      <c r="C393" s="5" t="s">
        <v>653</v>
      </c>
      <c r="D393" s="6">
        <v>13946</v>
      </c>
      <c r="E393" s="5" t="s">
        <v>57</v>
      </c>
      <c r="F393" s="5" t="s">
        <v>565</v>
      </c>
      <c r="G393" s="5" t="s">
        <v>14</v>
      </c>
      <c r="H393" s="5" t="s">
        <v>31</v>
      </c>
      <c r="I393" s="5">
        <v>17</v>
      </c>
      <c r="J393" s="5">
        <v>0</v>
      </c>
      <c r="K393" s="5">
        <v>0</v>
      </c>
    </row>
    <row r="394" spans="1:11" x14ac:dyDescent="0.25">
      <c r="A394" s="9" t="s">
        <v>573</v>
      </c>
      <c r="B394" s="5" t="s">
        <v>654</v>
      </c>
      <c r="C394" s="4" t="s">
        <v>655</v>
      </c>
      <c r="D394" s="6">
        <v>13946</v>
      </c>
      <c r="E394" s="5" t="s">
        <v>70</v>
      </c>
      <c r="F394" s="5" t="s">
        <v>565</v>
      </c>
      <c r="G394" s="5" t="s">
        <v>14</v>
      </c>
      <c r="H394" s="5" t="s">
        <v>29</v>
      </c>
      <c r="I394" s="5">
        <v>20</v>
      </c>
      <c r="J394" s="5">
        <v>0</v>
      </c>
      <c r="K394" s="5">
        <v>0</v>
      </c>
    </row>
    <row r="395" spans="1:11" x14ac:dyDescent="0.25">
      <c r="A395" s="9" t="s">
        <v>573</v>
      </c>
      <c r="B395" s="5" t="s">
        <v>658</v>
      </c>
      <c r="C395" s="4" t="s">
        <v>659</v>
      </c>
      <c r="D395" s="6">
        <v>13953</v>
      </c>
      <c r="E395" s="5" t="s">
        <v>660</v>
      </c>
      <c r="F395" s="5" t="s">
        <v>605</v>
      </c>
      <c r="G395" s="5" t="s">
        <v>14</v>
      </c>
      <c r="H395" s="5" t="s">
        <v>518</v>
      </c>
      <c r="I395" s="5">
        <v>13</v>
      </c>
      <c r="J395" s="5">
        <v>3</v>
      </c>
      <c r="K395" s="5">
        <v>3</v>
      </c>
    </row>
    <row r="396" spans="1:11" x14ac:dyDescent="0.25">
      <c r="A396" s="9" t="s">
        <v>573</v>
      </c>
      <c r="B396" s="5" t="s">
        <v>661</v>
      </c>
      <c r="C396" s="4" t="s">
        <v>662</v>
      </c>
      <c r="D396" s="6">
        <v>13967</v>
      </c>
      <c r="E396" s="5" t="s">
        <v>313</v>
      </c>
      <c r="F396" s="5" t="s">
        <v>663</v>
      </c>
      <c r="G396" s="5" t="s">
        <v>14</v>
      </c>
      <c r="H396" s="5" t="s">
        <v>31</v>
      </c>
      <c r="I396" s="5">
        <v>33</v>
      </c>
      <c r="J396" s="5">
        <v>0</v>
      </c>
      <c r="K396" s="5">
        <v>0</v>
      </c>
    </row>
    <row r="397" spans="1:11" x14ac:dyDescent="0.25">
      <c r="A397" s="9" t="s">
        <v>573</v>
      </c>
      <c r="B397" s="5" t="s">
        <v>664</v>
      </c>
      <c r="C397" s="4" t="s">
        <v>665</v>
      </c>
      <c r="D397" s="6">
        <v>13967</v>
      </c>
      <c r="E397" s="5" t="s">
        <v>622</v>
      </c>
      <c r="F397" s="5" t="s">
        <v>63</v>
      </c>
      <c r="G397" s="5" t="s">
        <v>14</v>
      </c>
      <c r="H397" s="5" t="s">
        <v>31</v>
      </c>
      <c r="I397" s="5">
        <v>21</v>
      </c>
      <c r="J397" s="5">
        <v>0</v>
      </c>
      <c r="K397" s="5">
        <v>0</v>
      </c>
    </row>
    <row r="398" spans="1:11" x14ac:dyDescent="0.25">
      <c r="A398" s="9" t="s">
        <v>573</v>
      </c>
      <c r="B398" s="5" t="s">
        <v>666</v>
      </c>
      <c r="C398" s="4" t="s">
        <v>667</v>
      </c>
      <c r="D398" s="6">
        <v>13967</v>
      </c>
      <c r="E398" s="5" t="s">
        <v>503</v>
      </c>
      <c r="F398" s="5" t="s">
        <v>565</v>
      </c>
      <c r="G398" s="5" t="s">
        <v>14</v>
      </c>
      <c r="H398" s="5" t="s">
        <v>21</v>
      </c>
      <c r="I398" s="5">
        <v>16</v>
      </c>
      <c r="J398" s="5">
        <v>1</v>
      </c>
      <c r="K398" s="5">
        <v>1</v>
      </c>
    </row>
    <row r="399" spans="1:11" x14ac:dyDescent="0.25">
      <c r="A399" s="9" t="s">
        <v>573</v>
      </c>
      <c r="B399" s="5" t="s">
        <v>668</v>
      </c>
      <c r="C399" s="4" t="s">
        <v>669</v>
      </c>
      <c r="D399" s="6">
        <v>13967</v>
      </c>
      <c r="E399" s="5" t="s">
        <v>670</v>
      </c>
      <c r="F399" s="5" t="s">
        <v>524</v>
      </c>
      <c r="G399" s="5" t="s">
        <v>14</v>
      </c>
      <c r="H399" s="5" t="s">
        <v>21</v>
      </c>
      <c r="I399" s="5">
        <v>34</v>
      </c>
      <c r="J399" s="5">
        <v>2</v>
      </c>
      <c r="K399" s="5">
        <v>2</v>
      </c>
    </row>
    <row r="400" spans="1:11" x14ac:dyDescent="0.25">
      <c r="A400" s="9" t="s">
        <v>573</v>
      </c>
      <c r="B400" t="s">
        <v>677</v>
      </c>
      <c r="C400" s="4" t="s">
        <v>678</v>
      </c>
      <c r="D400" s="1">
        <v>13967</v>
      </c>
      <c r="E400" t="s">
        <v>70</v>
      </c>
      <c r="F400" t="s">
        <v>605</v>
      </c>
      <c r="G400" t="s">
        <v>14</v>
      </c>
      <c r="H400" t="s">
        <v>518</v>
      </c>
      <c r="I400">
        <v>8</v>
      </c>
      <c r="J400">
        <v>0</v>
      </c>
      <c r="K400">
        <v>0</v>
      </c>
    </row>
    <row r="401" spans="1:11" x14ac:dyDescent="0.25">
      <c r="A401" s="9" t="s">
        <v>573</v>
      </c>
      <c r="B401" t="s">
        <v>679</v>
      </c>
      <c r="C401" s="4" t="s">
        <v>680</v>
      </c>
      <c r="D401" s="1">
        <v>13967</v>
      </c>
      <c r="E401" t="s">
        <v>681</v>
      </c>
      <c r="F401" t="s">
        <v>605</v>
      </c>
      <c r="G401" t="s">
        <v>14</v>
      </c>
      <c r="H401" t="s">
        <v>518</v>
      </c>
      <c r="I401">
        <v>12</v>
      </c>
      <c r="J401">
        <v>2</v>
      </c>
      <c r="K401">
        <v>4</v>
      </c>
    </row>
    <row r="402" spans="1:11" x14ac:dyDescent="0.25">
      <c r="A402" s="9" t="s">
        <v>573</v>
      </c>
      <c r="B402" t="s">
        <v>682</v>
      </c>
      <c r="C402" s="4" t="s">
        <v>683</v>
      </c>
      <c r="D402" s="1">
        <v>13974</v>
      </c>
      <c r="E402" t="s">
        <v>684</v>
      </c>
      <c r="G402" t="s">
        <v>14</v>
      </c>
      <c r="H402" t="s">
        <v>29</v>
      </c>
      <c r="I402">
        <v>18</v>
      </c>
      <c r="J402">
        <v>0</v>
      </c>
      <c r="K402">
        <v>0</v>
      </c>
    </row>
    <row r="403" spans="1:11" x14ac:dyDescent="0.25">
      <c r="A403" s="9" t="s">
        <v>573</v>
      </c>
      <c r="B403" t="s">
        <v>689</v>
      </c>
      <c r="C403" s="4" t="s">
        <v>690</v>
      </c>
      <c r="D403" s="1">
        <v>13995</v>
      </c>
      <c r="E403" t="s">
        <v>691</v>
      </c>
      <c r="F403" t="s">
        <v>692</v>
      </c>
      <c r="G403" t="s">
        <v>14</v>
      </c>
      <c r="H403" t="s">
        <v>31</v>
      </c>
      <c r="I403">
        <v>19</v>
      </c>
      <c r="J403">
        <v>0</v>
      </c>
      <c r="K403">
        <v>0</v>
      </c>
    </row>
    <row r="404" spans="1:11" x14ac:dyDescent="0.25">
      <c r="A404" s="9" t="s">
        <v>573</v>
      </c>
      <c r="B404" t="s">
        <v>693</v>
      </c>
      <c r="C404" s="4" t="s">
        <v>694</v>
      </c>
      <c r="D404" s="1">
        <v>13995</v>
      </c>
      <c r="E404" t="s">
        <v>695</v>
      </c>
      <c r="F404" t="s">
        <v>34</v>
      </c>
      <c r="G404" t="s">
        <v>14</v>
      </c>
      <c r="H404" t="s">
        <v>24</v>
      </c>
      <c r="I404">
        <v>9</v>
      </c>
      <c r="J404">
        <v>1</v>
      </c>
      <c r="K404">
        <v>3</v>
      </c>
    </row>
    <row r="405" spans="1:11" x14ac:dyDescent="0.25">
      <c r="A405" s="9" t="s">
        <v>573</v>
      </c>
      <c r="B405" t="s">
        <v>696</v>
      </c>
      <c r="C405" s="4" t="s">
        <v>697</v>
      </c>
      <c r="D405" s="1">
        <v>13995</v>
      </c>
      <c r="E405" t="s">
        <v>698</v>
      </c>
      <c r="F405" t="s">
        <v>699</v>
      </c>
      <c r="G405" t="s">
        <v>14</v>
      </c>
      <c r="H405" t="s">
        <v>21</v>
      </c>
      <c r="I405">
        <v>13</v>
      </c>
      <c r="J405">
        <v>2</v>
      </c>
      <c r="K405">
        <v>3</v>
      </c>
    </row>
    <row r="406" spans="1:11" x14ac:dyDescent="0.25">
      <c r="A406" s="9" t="s">
        <v>573</v>
      </c>
      <c r="B406" t="s">
        <v>701</v>
      </c>
      <c r="C406" s="4" t="s">
        <v>702</v>
      </c>
      <c r="D406" s="1">
        <v>13995</v>
      </c>
      <c r="E406" t="s">
        <v>35</v>
      </c>
      <c r="F406" t="s">
        <v>30</v>
      </c>
      <c r="G406" t="s">
        <v>14</v>
      </c>
      <c r="H406" t="s">
        <v>42</v>
      </c>
      <c r="I406">
        <v>3</v>
      </c>
      <c r="J406">
        <v>0</v>
      </c>
      <c r="K406">
        <v>0</v>
      </c>
    </row>
    <row r="407" spans="1:11" x14ac:dyDescent="0.25">
      <c r="A407" s="9" t="s">
        <v>573</v>
      </c>
      <c r="B407" t="s">
        <v>719</v>
      </c>
      <c r="C407" s="4" t="s">
        <v>720</v>
      </c>
      <c r="D407" s="1">
        <v>13995</v>
      </c>
      <c r="E407" t="s">
        <v>721</v>
      </c>
      <c r="F407" t="s">
        <v>15</v>
      </c>
      <c r="G407" t="s">
        <v>14</v>
      </c>
      <c r="H407" t="s">
        <v>31</v>
      </c>
      <c r="I407">
        <v>18</v>
      </c>
      <c r="J407">
        <v>5</v>
      </c>
      <c r="K407">
        <v>9</v>
      </c>
    </row>
    <row r="408" spans="1:11" x14ac:dyDescent="0.25">
      <c r="A408" s="9" t="s">
        <v>573</v>
      </c>
      <c r="B408" t="s">
        <v>705</v>
      </c>
      <c r="C408" s="4" t="s">
        <v>706</v>
      </c>
      <c r="D408" s="1">
        <v>14016</v>
      </c>
      <c r="E408" t="s">
        <v>47</v>
      </c>
      <c r="F408" t="s">
        <v>47</v>
      </c>
      <c r="G408" t="s">
        <v>14</v>
      </c>
      <c r="H408" t="s">
        <v>24</v>
      </c>
      <c r="I408">
        <v>18</v>
      </c>
      <c r="J408">
        <v>0</v>
      </c>
      <c r="K408">
        <v>0</v>
      </c>
    </row>
    <row r="409" spans="1:11" x14ac:dyDescent="0.25">
      <c r="A409" s="9" t="s">
        <v>573</v>
      </c>
      <c r="B409" t="s">
        <v>717</v>
      </c>
      <c r="C409" s="4" t="s">
        <v>718</v>
      </c>
      <c r="D409" s="1">
        <v>14016</v>
      </c>
      <c r="E409" t="s">
        <v>57</v>
      </c>
      <c r="F409" t="s">
        <v>565</v>
      </c>
      <c r="G409" t="s">
        <v>14</v>
      </c>
      <c r="H409" t="s">
        <v>16</v>
      </c>
      <c r="I409">
        <v>23</v>
      </c>
      <c r="J409">
        <v>0</v>
      </c>
      <c r="K409">
        <v>0</v>
      </c>
    </row>
    <row r="410" spans="1:11" x14ac:dyDescent="0.25">
      <c r="A410" s="9" t="s">
        <v>573</v>
      </c>
      <c r="B410" t="s">
        <v>722</v>
      </c>
      <c r="C410" s="4" t="s">
        <v>723</v>
      </c>
      <c r="D410" s="1">
        <v>14016</v>
      </c>
      <c r="E410" t="s">
        <v>12</v>
      </c>
      <c r="F410" t="s">
        <v>565</v>
      </c>
      <c r="G410" t="s">
        <v>14</v>
      </c>
      <c r="H410" t="s">
        <v>29</v>
      </c>
      <c r="I410">
        <v>17</v>
      </c>
      <c r="J410">
        <v>0</v>
      </c>
      <c r="K410">
        <v>0</v>
      </c>
    </row>
    <row r="411" spans="1:11" x14ac:dyDescent="0.25">
      <c r="A411" s="9" t="s">
        <v>573</v>
      </c>
      <c r="B411" t="s">
        <v>724</v>
      </c>
      <c r="C411" s="4" t="s">
        <v>725</v>
      </c>
      <c r="D411" s="1">
        <v>14016</v>
      </c>
      <c r="E411" t="s">
        <v>70</v>
      </c>
      <c r="F411" t="s">
        <v>565</v>
      </c>
      <c r="G411" t="s">
        <v>14</v>
      </c>
      <c r="H411" t="s">
        <v>29</v>
      </c>
      <c r="I411">
        <v>26</v>
      </c>
      <c r="J411">
        <v>0</v>
      </c>
      <c r="K411">
        <v>0</v>
      </c>
    </row>
    <row r="412" spans="1:11" x14ac:dyDescent="0.25">
      <c r="A412" s="9" t="s">
        <v>573</v>
      </c>
      <c r="B412" t="s">
        <v>726</v>
      </c>
      <c r="C412" s="4" t="s">
        <v>727</v>
      </c>
      <c r="D412" s="1">
        <v>14016</v>
      </c>
      <c r="E412" t="s">
        <v>622</v>
      </c>
      <c r="F412" t="s">
        <v>80</v>
      </c>
      <c r="G412" t="s">
        <v>14</v>
      </c>
      <c r="H412" t="s">
        <v>42</v>
      </c>
      <c r="I412">
        <v>25</v>
      </c>
      <c r="J412">
        <v>0</v>
      </c>
      <c r="K412">
        <v>0</v>
      </c>
    </row>
    <row r="413" spans="1:11" x14ac:dyDescent="0.25">
      <c r="A413" s="9" t="s">
        <v>573</v>
      </c>
      <c r="B413" t="s">
        <v>728</v>
      </c>
      <c r="C413" s="4" t="s">
        <v>729</v>
      </c>
      <c r="D413" s="1">
        <v>14016</v>
      </c>
      <c r="E413" t="s">
        <v>57</v>
      </c>
      <c r="F413" t="s">
        <v>565</v>
      </c>
      <c r="G413" t="s">
        <v>14</v>
      </c>
      <c r="H413" t="s">
        <v>42</v>
      </c>
      <c r="I413">
        <v>11</v>
      </c>
      <c r="J413">
        <v>0</v>
      </c>
      <c r="K413">
        <v>0</v>
      </c>
    </row>
    <row r="414" spans="1:11" x14ac:dyDescent="0.25">
      <c r="A414" s="9" t="s">
        <v>573</v>
      </c>
      <c r="B414" t="s">
        <v>732</v>
      </c>
      <c r="C414" s="4" t="s">
        <v>733</v>
      </c>
      <c r="D414" s="1">
        <v>14023</v>
      </c>
      <c r="E414" t="s">
        <v>734</v>
      </c>
      <c r="F414" t="s">
        <v>314</v>
      </c>
      <c r="G414" t="s">
        <v>14</v>
      </c>
      <c r="H414" t="s">
        <v>31</v>
      </c>
      <c r="I414">
        <v>20</v>
      </c>
      <c r="J414">
        <v>0</v>
      </c>
      <c r="K414">
        <v>0</v>
      </c>
    </row>
    <row r="415" spans="1:11" x14ac:dyDescent="0.25">
      <c r="A415" s="9" t="s">
        <v>573</v>
      </c>
      <c r="B415" t="s">
        <v>735</v>
      </c>
      <c r="C415" s="4" t="s">
        <v>736</v>
      </c>
      <c r="D415" s="1">
        <v>14023</v>
      </c>
      <c r="E415" t="s">
        <v>737</v>
      </c>
      <c r="G415" t="s">
        <v>14</v>
      </c>
      <c r="H415" t="s">
        <v>42</v>
      </c>
      <c r="I415">
        <v>23</v>
      </c>
      <c r="J415">
        <v>0</v>
      </c>
      <c r="K415">
        <v>0</v>
      </c>
    </row>
    <row r="416" spans="1:11" x14ac:dyDescent="0.25">
      <c r="A416" s="9" t="s">
        <v>573</v>
      </c>
      <c r="B416" t="s">
        <v>738</v>
      </c>
      <c r="C416" s="4" t="s">
        <v>739</v>
      </c>
      <c r="D416" s="1">
        <v>14031</v>
      </c>
      <c r="E416" t="s">
        <v>740</v>
      </c>
      <c r="F416" t="s">
        <v>741</v>
      </c>
      <c r="G416" t="s">
        <v>14</v>
      </c>
      <c r="H416" t="s">
        <v>24</v>
      </c>
      <c r="I416">
        <v>21</v>
      </c>
      <c r="J416">
        <v>0</v>
      </c>
      <c r="K416">
        <v>0</v>
      </c>
    </row>
    <row r="417" spans="1:12" x14ac:dyDescent="0.25">
      <c r="A417" s="9" t="s">
        <v>573</v>
      </c>
      <c r="B417" t="s">
        <v>742</v>
      </c>
      <c r="C417" s="4" t="s">
        <v>743</v>
      </c>
      <c r="D417" s="1">
        <v>14031</v>
      </c>
      <c r="E417" t="s">
        <v>622</v>
      </c>
      <c r="F417" t="s">
        <v>63</v>
      </c>
      <c r="G417" t="s">
        <v>14</v>
      </c>
      <c r="H417" t="s">
        <v>42</v>
      </c>
      <c r="I417">
        <v>19</v>
      </c>
      <c r="J417">
        <v>0</v>
      </c>
      <c r="K417">
        <v>0</v>
      </c>
    </row>
    <row r="418" spans="1:12" x14ac:dyDescent="0.25">
      <c r="A418" s="9" t="s">
        <v>573</v>
      </c>
      <c r="B418" t="s">
        <v>763</v>
      </c>
      <c r="C418" t="s">
        <v>764</v>
      </c>
      <c r="D418" s="1">
        <v>14191</v>
      </c>
      <c r="E418" t="s">
        <v>57</v>
      </c>
      <c r="F418" t="s">
        <v>565</v>
      </c>
      <c r="G418" t="s">
        <v>14</v>
      </c>
      <c r="H418" t="s">
        <v>16</v>
      </c>
      <c r="I418">
        <v>12</v>
      </c>
      <c r="J418">
        <v>0</v>
      </c>
      <c r="K418">
        <v>0</v>
      </c>
    </row>
    <row r="419" spans="1:12" x14ac:dyDescent="0.25">
      <c r="A419" s="9" t="s">
        <v>573</v>
      </c>
      <c r="B419" t="s">
        <v>791</v>
      </c>
      <c r="C419" s="4" t="s">
        <v>792</v>
      </c>
      <c r="D419" s="1">
        <v>14191</v>
      </c>
      <c r="E419" t="s">
        <v>793</v>
      </c>
      <c r="F419" t="s">
        <v>17</v>
      </c>
      <c r="G419" t="s">
        <v>14</v>
      </c>
      <c r="H419" t="s">
        <v>42</v>
      </c>
      <c r="I419">
        <v>7</v>
      </c>
      <c r="J419">
        <v>0</v>
      </c>
      <c r="K419">
        <v>0</v>
      </c>
    </row>
    <row r="420" spans="1:12" x14ac:dyDescent="0.25">
      <c r="A420" s="9" t="s">
        <v>573</v>
      </c>
      <c r="B420" t="s">
        <v>794</v>
      </c>
      <c r="C420" s="4" t="s">
        <v>795</v>
      </c>
      <c r="D420" s="1">
        <v>14191</v>
      </c>
      <c r="E420" t="s">
        <v>503</v>
      </c>
      <c r="F420" t="s">
        <v>565</v>
      </c>
      <c r="G420" t="s">
        <v>14</v>
      </c>
      <c r="H420" t="s">
        <v>518</v>
      </c>
      <c r="I420">
        <v>11</v>
      </c>
      <c r="J420">
        <v>0</v>
      </c>
      <c r="K420">
        <v>0</v>
      </c>
    </row>
    <row r="421" spans="1:12" x14ac:dyDescent="0.25">
      <c r="A421" s="9" t="s">
        <v>573</v>
      </c>
      <c r="B421" t="s">
        <v>796</v>
      </c>
      <c r="C421" s="4" t="s">
        <v>797</v>
      </c>
      <c r="D421" s="1">
        <v>14191</v>
      </c>
      <c r="E421" t="s">
        <v>37</v>
      </c>
      <c r="F421" t="s">
        <v>645</v>
      </c>
      <c r="G421" t="s">
        <v>14</v>
      </c>
      <c r="H421" t="s">
        <v>518</v>
      </c>
      <c r="I421">
        <v>11</v>
      </c>
      <c r="J421">
        <v>1</v>
      </c>
      <c r="K421">
        <v>2</v>
      </c>
    </row>
    <row r="422" spans="1:12" x14ac:dyDescent="0.25">
      <c r="A422" s="9" t="s">
        <v>573</v>
      </c>
      <c r="B422" t="s">
        <v>705</v>
      </c>
      <c r="C422" s="4" t="s">
        <v>752</v>
      </c>
      <c r="D422" s="1">
        <v>14205</v>
      </c>
      <c r="E422" t="s">
        <v>47</v>
      </c>
      <c r="F422" t="s">
        <v>47</v>
      </c>
      <c r="G422" t="s">
        <v>14</v>
      </c>
      <c r="H422" t="s">
        <v>29</v>
      </c>
      <c r="I422">
        <v>10</v>
      </c>
      <c r="J422">
        <v>0</v>
      </c>
      <c r="K422">
        <v>0</v>
      </c>
    </row>
    <row r="423" spans="1:12" x14ac:dyDescent="0.25">
      <c r="A423" s="9" t="s">
        <v>573</v>
      </c>
      <c r="B423" t="s">
        <v>756</v>
      </c>
      <c r="C423" s="4" t="s">
        <v>757</v>
      </c>
      <c r="D423" s="1">
        <v>14219</v>
      </c>
      <c r="E423" t="s">
        <v>424</v>
      </c>
      <c r="F423" t="s">
        <v>68</v>
      </c>
      <c r="G423" t="s">
        <v>14</v>
      </c>
      <c r="H423" t="s">
        <v>31</v>
      </c>
      <c r="I423">
        <v>14</v>
      </c>
      <c r="J423">
        <v>0</v>
      </c>
      <c r="K423">
        <v>0</v>
      </c>
    </row>
    <row r="424" spans="1:12" x14ac:dyDescent="0.25">
      <c r="A424" s="9" t="s">
        <v>573</v>
      </c>
      <c r="B424" t="s">
        <v>758</v>
      </c>
      <c r="C424" s="4" t="s">
        <v>759</v>
      </c>
      <c r="D424" s="1">
        <v>14219</v>
      </c>
      <c r="E424" t="s">
        <v>503</v>
      </c>
      <c r="F424" t="s">
        <v>565</v>
      </c>
      <c r="G424" t="s">
        <v>14</v>
      </c>
      <c r="H424" t="s">
        <v>31</v>
      </c>
      <c r="I424">
        <v>16</v>
      </c>
      <c r="J424">
        <v>1</v>
      </c>
      <c r="K424">
        <v>1</v>
      </c>
    </row>
    <row r="425" spans="1:12" x14ac:dyDescent="0.25">
      <c r="A425" s="9" t="s">
        <v>573</v>
      </c>
      <c r="B425" t="s">
        <v>760</v>
      </c>
      <c r="C425" s="4" t="s">
        <v>761</v>
      </c>
      <c r="D425" s="1">
        <v>14219</v>
      </c>
      <c r="E425" t="s">
        <v>622</v>
      </c>
      <c r="F425" t="s">
        <v>63</v>
      </c>
      <c r="G425" t="s">
        <v>14</v>
      </c>
      <c r="H425" t="s">
        <v>31</v>
      </c>
      <c r="I425">
        <v>39</v>
      </c>
      <c r="J425">
        <v>0</v>
      </c>
      <c r="K425">
        <v>0</v>
      </c>
      <c r="L425" t="s">
        <v>2643</v>
      </c>
    </row>
    <row r="426" spans="1:12" x14ac:dyDescent="0.25">
      <c r="A426" s="9" t="s">
        <v>573</v>
      </c>
      <c r="B426" t="s">
        <v>765</v>
      </c>
      <c r="C426" t="s">
        <v>766</v>
      </c>
      <c r="D426" s="1">
        <v>14219</v>
      </c>
      <c r="E426" t="s">
        <v>767</v>
      </c>
      <c r="F426" t="s">
        <v>33</v>
      </c>
      <c r="G426" t="s">
        <v>14</v>
      </c>
      <c r="H426" t="s">
        <v>16</v>
      </c>
      <c r="I426">
        <v>11</v>
      </c>
      <c r="J426">
        <v>0</v>
      </c>
      <c r="K426">
        <v>0</v>
      </c>
    </row>
    <row r="427" spans="1:12" x14ac:dyDescent="0.25">
      <c r="A427" s="9" t="s">
        <v>573</v>
      </c>
      <c r="B427" t="s">
        <v>768</v>
      </c>
      <c r="C427" s="4" t="s">
        <v>769</v>
      </c>
      <c r="D427" s="1">
        <v>14219</v>
      </c>
      <c r="E427" t="s">
        <v>770</v>
      </c>
      <c r="F427" t="s">
        <v>68</v>
      </c>
      <c r="G427" t="s">
        <v>14</v>
      </c>
      <c r="H427" t="s">
        <v>29</v>
      </c>
      <c r="I427">
        <v>11</v>
      </c>
      <c r="J427">
        <v>0</v>
      </c>
      <c r="K427">
        <v>0</v>
      </c>
    </row>
    <row r="428" spans="1:12" x14ac:dyDescent="0.25">
      <c r="A428" s="9" t="s">
        <v>573</v>
      </c>
      <c r="B428" t="s">
        <v>771</v>
      </c>
      <c r="C428" s="4" t="s">
        <v>772</v>
      </c>
      <c r="D428" s="1">
        <v>14219</v>
      </c>
      <c r="E428" t="s">
        <v>773</v>
      </c>
      <c r="F428" t="s">
        <v>68</v>
      </c>
      <c r="G428" t="s">
        <v>14</v>
      </c>
      <c r="H428" t="s">
        <v>24</v>
      </c>
      <c r="I428">
        <v>7</v>
      </c>
      <c r="J428">
        <v>0</v>
      </c>
      <c r="K428">
        <v>0</v>
      </c>
    </row>
    <row r="429" spans="1:12" x14ac:dyDescent="0.25">
      <c r="A429" s="9" t="s">
        <v>573</v>
      </c>
      <c r="B429" t="s">
        <v>774</v>
      </c>
      <c r="C429" s="4" t="s">
        <v>775</v>
      </c>
      <c r="D429" s="1">
        <v>14219</v>
      </c>
      <c r="E429" t="s">
        <v>503</v>
      </c>
      <c r="F429" t="s">
        <v>565</v>
      </c>
      <c r="G429" t="s">
        <v>14</v>
      </c>
      <c r="H429" t="s">
        <v>24</v>
      </c>
      <c r="I429">
        <v>16</v>
      </c>
      <c r="J429">
        <v>0</v>
      </c>
      <c r="K429">
        <v>0</v>
      </c>
    </row>
    <row r="430" spans="1:12" x14ac:dyDescent="0.25">
      <c r="A430" s="9" t="s">
        <v>573</v>
      </c>
      <c r="B430" t="s">
        <v>776</v>
      </c>
      <c r="C430" s="4" t="s">
        <v>777</v>
      </c>
      <c r="D430" s="1">
        <v>14219</v>
      </c>
      <c r="E430" t="s">
        <v>70</v>
      </c>
      <c r="F430" t="s">
        <v>778</v>
      </c>
      <c r="G430" t="s">
        <v>14</v>
      </c>
      <c r="H430" t="s">
        <v>21</v>
      </c>
      <c r="I430">
        <v>20</v>
      </c>
      <c r="J430">
        <v>2</v>
      </c>
      <c r="K430">
        <v>4</v>
      </c>
    </row>
    <row r="431" spans="1:12" x14ac:dyDescent="0.25">
      <c r="A431" s="9" t="s">
        <v>573</v>
      </c>
      <c r="B431" t="s">
        <v>779</v>
      </c>
      <c r="C431" s="4" t="s">
        <v>780</v>
      </c>
      <c r="D431" s="1">
        <v>14219</v>
      </c>
      <c r="E431" t="s">
        <v>503</v>
      </c>
      <c r="F431" t="s">
        <v>565</v>
      </c>
      <c r="G431" t="s">
        <v>14</v>
      </c>
      <c r="H431" t="s">
        <v>21</v>
      </c>
      <c r="I431">
        <v>7</v>
      </c>
      <c r="J431">
        <v>1</v>
      </c>
      <c r="K431">
        <v>1</v>
      </c>
    </row>
    <row r="432" spans="1:12" x14ac:dyDescent="0.25">
      <c r="A432" s="2" t="s">
        <v>573</v>
      </c>
      <c r="B432" t="s">
        <v>823</v>
      </c>
      <c r="C432" s="4" t="s">
        <v>824</v>
      </c>
      <c r="D432" s="1">
        <v>13889</v>
      </c>
      <c r="E432" t="s">
        <v>825</v>
      </c>
      <c r="F432" t="s">
        <v>34</v>
      </c>
      <c r="G432" t="s">
        <v>14</v>
      </c>
      <c r="H432" t="s">
        <v>16</v>
      </c>
      <c r="I432">
        <v>18</v>
      </c>
      <c r="J432">
        <v>0</v>
      </c>
      <c r="K432">
        <v>0</v>
      </c>
    </row>
    <row r="433" spans="1:12" x14ac:dyDescent="0.25">
      <c r="A433" s="2" t="s">
        <v>573</v>
      </c>
      <c r="B433" t="s">
        <v>798</v>
      </c>
      <c r="C433" t="s">
        <v>799</v>
      </c>
      <c r="D433" s="1">
        <v>14248</v>
      </c>
      <c r="E433" t="s">
        <v>503</v>
      </c>
      <c r="F433" t="s">
        <v>605</v>
      </c>
      <c r="G433" t="s">
        <v>14</v>
      </c>
      <c r="H433" t="s">
        <v>31</v>
      </c>
      <c r="I433">
        <v>16</v>
      </c>
      <c r="J433">
        <v>1</v>
      </c>
      <c r="K433">
        <v>2</v>
      </c>
    </row>
    <row r="434" spans="1:12" x14ac:dyDescent="0.25">
      <c r="A434" s="2" t="s">
        <v>573</v>
      </c>
      <c r="B434" t="s">
        <v>800</v>
      </c>
      <c r="C434" t="s">
        <v>801</v>
      </c>
      <c r="D434" s="1">
        <v>14248</v>
      </c>
      <c r="E434" t="s">
        <v>622</v>
      </c>
      <c r="F434" t="s">
        <v>63</v>
      </c>
      <c r="G434" t="s">
        <v>14</v>
      </c>
      <c r="H434" t="s">
        <v>31</v>
      </c>
      <c r="I434">
        <v>24</v>
      </c>
      <c r="J434">
        <v>0</v>
      </c>
      <c r="K434">
        <v>0</v>
      </c>
    </row>
    <row r="435" spans="1:12" x14ac:dyDescent="0.25">
      <c r="A435" s="2" t="s">
        <v>573</v>
      </c>
      <c r="B435" t="s">
        <v>802</v>
      </c>
      <c r="C435" s="4" t="s">
        <v>803</v>
      </c>
      <c r="D435" s="1">
        <v>14248</v>
      </c>
      <c r="E435" t="s">
        <v>804</v>
      </c>
      <c r="F435" t="s">
        <v>34</v>
      </c>
      <c r="G435" t="s">
        <v>14</v>
      </c>
      <c r="H435" t="s">
        <v>29</v>
      </c>
      <c r="I435">
        <v>12</v>
      </c>
      <c r="J435">
        <v>0</v>
      </c>
      <c r="K435">
        <v>0</v>
      </c>
    </row>
    <row r="436" spans="1:12" x14ac:dyDescent="0.25">
      <c r="A436" s="2" t="s">
        <v>573</v>
      </c>
      <c r="B436" t="s">
        <v>805</v>
      </c>
      <c r="C436" s="4" t="s">
        <v>806</v>
      </c>
      <c r="D436" s="1">
        <v>14248</v>
      </c>
      <c r="E436" t="s">
        <v>57</v>
      </c>
      <c r="F436" t="s">
        <v>565</v>
      </c>
      <c r="G436" t="s">
        <v>14</v>
      </c>
      <c r="H436" t="s">
        <v>24</v>
      </c>
      <c r="I436">
        <v>19</v>
      </c>
      <c r="J436">
        <v>0</v>
      </c>
      <c r="K436">
        <v>0</v>
      </c>
      <c r="L436" t="s">
        <v>2643</v>
      </c>
    </row>
    <row r="437" spans="1:12" x14ac:dyDescent="0.25">
      <c r="A437" s="2" t="s">
        <v>573</v>
      </c>
      <c r="B437" t="s">
        <v>807</v>
      </c>
      <c r="C437" s="4" t="s">
        <v>808</v>
      </c>
      <c r="D437" s="1">
        <v>14248</v>
      </c>
      <c r="E437" t="s">
        <v>809</v>
      </c>
      <c r="F437" t="s">
        <v>810</v>
      </c>
      <c r="G437" t="s">
        <v>14</v>
      </c>
      <c r="H437" t="s">
        <v>21</v>
      </c>
      <c r="I437">
        <v>16</v>
      </c>
      <c r="J437">
        <v>0</v>
      </c>
      <c r="K437">
        <v>0</v>
      </c>
    </row>
    <row r="438" spans="1:12" x14ac:dyDescent="0.25">
      <c r="A438" s="2" t="s">
        <v>573</v>
      </c>
      <c r="B438" t="s">
        <v>813</v>
      </c>
      <c r="C438" s="4" t="s">
        <v>814</v>
      </c>
      <c r="D438" s="1">
        <v>14248</v>
      </c>
      <c r="E438" t="s">
        <v>503</v>
      </c>
      <c r="F438" t="s">
        <v>565</v>
      </c>
      <c r="G438" t="s">
        <v>14</v>
      </c>
      <c r="H438" t="s">
        <v>42</v>
      </c>
      <c r="I438">
        <v>5</v>
      </c>
      <c r="J438">
        <v>0</v>
      </c>
      <c r="K438">
        <v>0</v>
      </c>
    </row>
    <row r="439" spans="1:12" x14ac:dyDescent="0.25">
      <c r="A439" s="2" t="s">
        <v>573</v>
      </c>
      <c r="B439" t="s">
        <v>815</v>
      </c>
      <c r="C439" s="4" t="s">
        <v>816</v>
      </c>
      <c r="D439" s="1">
        <v>14248</v>
      </c>
      <c r="E439" t="s">
        <v>644</v>
      </c>
      <c r="F439" t="s">
        <v>645</v>
      </c>
      <c r="G439" t="s">
        <v>14</v>
      </c>
      <c r="H439" t="s">
        <v>518</v>
      </c>
      <c r="I439">
        <v>14</v>
      </c>
      <c r="J439">
        <v>0</v>
      </c>
      <c r="K439">
        <v>0</v>
      </c>
    </row>
    <row r="440" spans="1:12" x14ac:dyDescent="0.25">
      <c r="A440" s="2" t="s">
        <v>573</v>
      </c>
      <c r="B440" t="s">
        <v>469</v>
      </c>
      <c r="C440" s="4" t="s">
        <v>817</v>
      </c>
      <c r="D440" s="1">
        <v>14248</v>
      </c>
      <c r="E440" t="s">
        <v>818</v>
      </c>
      <c r="F440" t="s">
        <v>34</v>
      </c>
      <c r="G440" t="s">
        <v>14</v>
      </c>
      <c r="H440" t="s">
        <v>518</v>
      </c>
      <c r="I440">
        <v>9</v>
      </c>
      <c r="J440">
        <v>0</v>
      </c>
      <c r="K440">
        <v>0</v>
      </c>
    </row>
    <row r="441" spans="1:12" x14ac:dyDescent="0.25">
      <c r="A441" s="2" t="s">
        <v>573</v>
      </c>
      <c r="B441" t="s">
        <v>821</v>
      </c>
      <c r="C441" s="4" t="s">
        <v>822</v>
      </c>
      <c r="D441" s="1">
        <v>14248</v>
      </c>
      <c r="E441" t="s">
        <v>35</v>
      </c>
      <c r="F441" t="s">
        <v>243</v>
      </c>
      <c r="G441" t="s">
        <v>14</v>
      </c>
      <c r="H441" t="s">
        <v>641</v>
      </c>
      <c r="I441">
        <v>22</v>
      </c>
      <c r="J441">
        <v>0</v>
      </c>
      <c r="K441">
        <v>0</v>
      </c>
    </row>
    <row r="442" spans="1:12" x14ac:dyDescent="0.25">
      <c r="A442" s="2" t="s">
        <v>573</v>
      </c>
      <c r="B442" t="s">
        <v>828</v>
      </c>
      <c r="C442" s="4" t="s">
        <v>829</v>
      </c>
      <c r="D442" s="1">
        <v>14275</v>
      </c>
      <c r="E442" t="s">
        <v>484</v>
      </c>
      <c r="F442" t="s">
        <v>830</v>
      </c>
      <c r="G442" t="s">
        <v>14</v>
      </c>
      <c r="H442" t="s">
        <v>31</v>
      </c>
      <c r="I442">
        <v>27</v>
      </c>
      <c r="J442">
        <v>1</v>
      </c>
      <c r="K442">
        <v>1</v>
      </c>
    </row>
    <row r="443" spans="1:12" x14ac:dyDescent="0.25">
      <c r="A443" s="2" t="s">
        <v>573</v>
      </c>
      <c r="B443" t="s">
        <v>831</v>
      </c>
      <c r="C443" s="4" t="s">
        <v>832</v>
      </c>
      <c r="D443" s="1">
        <v>14275</v>
      </c>
      <c r="E443" t="s">
        <v>70</v>
      </c>
      <c r="F443" t="s">
        <v>565</v>
      </c>
      <c r="G443" t="s">
        <v>14</v>
      </c>
      <c r="H443" t="s">
        <v>42</v>
      </c>
      <c r="I443">
        <v>12</v>
      </c>
      <c r="J443">
        <v>0</v>
      </c>
      <c r="K443">
        <v>0</v>
      </c>
    </row>
    <row r="444" spans="1:12" s="2" customFormat="1" x14ac:dyDescent="0.25">
      <c r="A444" s="2" t="s">
        <v>573</v>
      </c>
      <c r="B444" s="2" t="s">
        <v>833</v>
      </c>
      <c r="C444" s="8" t="s">
        <v>834</v>
      </c>
      <c r="D444" s="19">
        <v>14275</v>
      </c>
      <c r="E444" s="2" t="s">
        <v>503</v>
      </c>
      <c r="F444" s="2" t="s">
        <v>565</v>
      </c>
      <c r="G444" s="2" t="s">
        <v>14</v>
      </c>
      <c r="H444" s="2" t="s">
        <v>42</v>
      </c>
      <c r="I444" s="2">
        <v>1</v>
      </c>
      <c r="J444" s="2">
        <v>0</v>
      </c>
      <c r="K444" s="2">
        <v>0</v>
      </c>
    </row>
    <row r="445" spans="1:12" x14ac:dyDescent="0.25">
      <c r="A445" s="2" t="s">
        <v>573</v>
      </c>
      <c r="B445" t="s">
        <v>835</v>
      </c>
      <c r="C445" s="4" t="s">
        <v>836</v>
      </c>
      <c r="D445" s="1">
        <v>14275</v>
      </c>
      <c r="E445" t="s">
        <v>837</v>
      </c>
      <c r="F445" t="s">
        <v>393</v>
      </c>
      <c r="G445" t="s">
        <v>14</v>
      </c>
      <c r="H445" t="s">
        <v>518</v>
      </c>
      <c r="I445">
        <v>9</v>
      </c>
      <c r="J445">
        <v>0</v>
      </c>
      <c r="K445">
        <v>0</v>
      </c>
    </row>
    <row r="446" spans="1:12" x14ac:dyDescent="0.25">
      <c r="A446" s="2" t="s">
        <v>573</v>
      </c>
      <c r="B446" t="s">
        <v>877</v>
      </c>
      <c r="C446" s="4" t="s">
        <v>878</v>
      </c>
      <c r="D446" s="1">
        <v>14275</v>
      </c>
      <c r="E446" t="s">
        <v>879</v>
      </c>
      <c r="F446" t="s">
        <v>23</v>
      </c>
      <c r="G446" t="s">
        <v>14</v>
      </c>
      <c r="H446" t="s">
        <v>16</v>
      </c>
      <c r="I446">
        <v>22</v>
      </c>
      <c r="J446">
        <v>0</v>
      </c>
      <c r="K446">
        <v>0</v>
      </c>
    </row>
    <row r="447" spans="1:12" x14ac:dyDescent="0.25">
      <c r="A447" s="2" t="s">
        <v>573</v>
      </c>
      <c r="B447" t="s">
        <v>888</v>
      </c>
      <c r="C447" s="4" t="s">
        <v>889</v>
      </c>
      <c r="D447" s="1">
        <v>14275</v>
      </c>
      <c r="E447" t="s">
        <v>837</v>
      </c>
      <c r="F447" t="s">
        <v>33</v>
      </c>
      <c r="G447" t="s">
        <v>14</v>
      </c>
      <c r="H447" t="s">
        <v>16</v>
      </c>
      <c r="I447">
        <v>8</v>
      </c>
      <c r="J447">
        <v>1</v>
      </c>
      <c r="K447">
        <v>1</v>
      </c>
    </row>
    <row r="448" spans="1:12" x14ac:dyDescent="0.25">
      <c r="A448" s="2" t="s">
        <v>573</v>
      </c>
      <c r="B448" t="s">
        <v>838</v>
      </c>
      <c r="C448" s="4" t="s">
        <v>839</v>
      </c>
      <c r="D448" s="1">
        <v>14289</v>
      </c>
      <c r="E448" t="s">
        <v>840</v>
      </c>
      <c r="F448" t="s">
        <v>536</v>
      </c>
      <c r="G448" t="s">
        <v>14</v>
      </c>
      <c r="H448" t="s">
        <v>21</v>
      </c>
      <c r="I448">
        <v>34</v>
      </c>
      <c r="J448">
        <v>0</v>
      </c>
      <c r="K448">
        <v>0</v>
      </c>
    </row>
    <row r="449" spans="1:12" x14ac:dyDescent="0.25">
      <c r="A449" s="2" t="s">
        <v>573</v>
      </c>
      <c r="B449" t="s">
        <v>841</v>
      </c>
      <c r="C449" s="4" t="s">
        <v>842</v>
      </c>
      <c r="D449" s="1">
        <v>14303</v>
      </c>
      <c r="E449" t="s">
        <v>622</v>
      </c>
      <c r="F449" t="s">
        <v>63</v>
      </c>
      <c r="G449" t="s">
        <v>14</v>
      </c>
      <c r="H449" t="s">
        <v>31</v>
      </c>
      <c r="I449">
        <v>44</v>
      </c>
      <c r="J449">
        <v>0</v>
      </c>
      <c r="K449">
        <v>0</v>
      </c>
      <c r="L449" t="s">
        <v>2643</v>
      </c>
    </row>
    <row r="450" spans="1:12" x14ac:dyDescent="0.25">
      <c r="A450" s="2" t="s">
        <v>573</v>
      </c>
      <c r="B450" t="s">
        <v>847</v>
      </c>
      <c r="C450" s="4" t="s">
        <v>848</v>
      </c>
      <c r="D450" s="1">
        <v>14303</v>
      </c>
      <c r="E450" t="s">
        <v>57</v>
      </c>
      <c r="F450" t="s">
        <v>778</v>
      </c>
      <c r="G450" t="s">
        <v>14</v>
      </c>
      <c r="H450" t="s">
        <v>16</v>
      </c>
      <c r="I450">
        <v>15</v>
      </c>
      <c r="J450">
        <v>0</v>
      </c>
      <c r="K450">
        <v>0</v>
      </c>
    </row>
    <row r="451" spans="1:12" x14ac:dyDescent="0.25">
      <c r="A451" s="2" t="s">
        <v>573</v>
      </c>
      <c r="B451" t="s">
        <v>849</v>
      </c>
      <c r="C451" s="4" t="s">
        <v>850</v>
      </c>
      <c r="D451" s="1">
        <v>14303</v>
      </c>
      <c r="E451" t="s">
        <v>622</v>
      </c>
      <c r="F451" t="s">
        <v>63</v>
      </c>
      <c r="G451" t="s">
        <v>14</v>
      </c>
      <c r="H451" t="s">
        <v>21</v>
      </c>
      <c r="I451">
        <v>14</v>
      </c>
      <c r="J451">
        <v>0</v>
      </c>
      <c r="K451">
        <v>0</v>
      </c>
    </row>
    <row r="452" spans="1:12" x14ac:dyDescent="0.25">
      <c r="A452" s="2" t="s">
        <v>573</v>
      </c>
      <c r="B452" t="s">
        <v>856</v>
      </c>
      <c r="C452" s="4" t="s">
        <v>857</v>
      </c>
      <c r="D452" s="1">
        <v>14303</v>
      </c>
      <c r="E452" t="s">
        <v>644</v>
      </c>
      <c r="F452" t="s">
        <v>645</v>
      </c>
      <c r="G452" t="s">
        <v>14</v>
      </c>
      <c r="H452" t="s">
        <v>42</v>
      </c>
      <c r="I452">
        <v>12</v>
      </c>
      <c r="J452">
        <v>3</v>
      </c>
      <c r="K452">
        <v>2</v>
      </c>
    </row>
    <row r="453" spans="1:12" x14ac:dyDescent="0.25">
      <c r="A453" s="2" t="s">
        <v>573</v>
      </c>
      <c r="B453" t="s">
        <v>858</v>
      </c>
      <c r="C453" s="4" t="s">
        <v>859</v>
      </c>
      <c r="D453" s="1">
        <v>14303</v>
      </c>
      <c r="E453" t="s">
        <v>622</v>
      </c>
      <c r="F453" t="s">
        <v>63</v>
      </c>
      <c r="G453" t="s">
        <v>14</v>
      </c>
      <c r="H453" t="s">
        <v>42</v>
      </c>
      <c r="I453">
        <v>25</v>
      </c>
      <c r="J453">
        <v>1</v>
      </c>
      <c r="K453">
        <v>1</v>
      </c>
    </row>
    <row r="454" spans="1:12" x14ac:dyDescent="0.25">
      <c r="A454" s="2" t="s">
        <v>573</v>
      </c>
      <c r="B454" t="s">
        <v>860</v>
      </c>
      <c r="C454" s="4" t="s">
        <v>861</v>
      </c>
      <c r="D454" s="1">
        <v>14303</v>
      </c>
      <c r="E454" t="s">
        <v>862</v>
      </c>
      <c r="F454" t="s">
        <v>778</v>
      </c>
      <c r="G454" t="s">
        <v>14</v>
      </c>
      <c r="H454" t="s">
        <v>518</v>
      </c>
      <c r="I454">
        <v>20</v>
      </c>
      <c r="J454">
        <v>0</v>
      </c>
      <c r="K454">
        <v>0</v>
      </c>
    </row>
    <row r="455" spans="1:12" x14ac:dyDescent="0.25">
      <c r="A455" s="2" t="s">
        <v>573</v>
      </c>
      <c r="B455" t="s">
        <v>863</v>
      </c>
      <c r="C455" s="4" t="s">
        <v>864</v>
      </c>
      <c r="D455" s="1">
        <v>14303</v>
      </c>
      <c r="E455" t="s">
        <v>865</v>
      </c>
      <c r="F455" t="s">
        <v>26</v>
      </c>
      <c r="G455" t="s">
        <v>14</v>
      </c>
      <c r="H455" t="s">
        <v>866</v>
      </c>
      <c r="I455">
        <v>9</v>
      </c>
      <c r="J455">
        <v>0</v>
      </c>
      <c r="K455">
        <v>0</v>
      </c>
    </row>
    <row r="456" spans="1:12" x14ac:dyDescent="0.25">
      <c r="A456" s="2" t="s">
        <v>573</v>
      </c>
      <c r="B456" t="s">
        <v>867</v>
      </c>
      <c r="C456" s="4" t="s">
        <v>868</v>
      </c>
      <c r="D456" s="1">
        <v>14303</v>
      </c>
      <c r="E456" t="s">
        <v>869</v>
      </c>
      <c r="F456" t="s">
        <v>870</v>
      </c>
      <c r="G456" t="s">
        <v>14</v>
      </c>
      <c r="H456" t="s">
        <v>866</v>
      </c>
      <c r="I456">
        <v>17</v>
      </c>
      <c r="J456">
        <v>4</v>
      </c>
      <c r="K456">
        <v>5</v>
      </c>
    </row>
    <row r="457" spans="1:12" x14ac:dyDescent="0.25">
      <c r="A457" s="2" t="s">
        <v>573</v>
      </c>
      <c r="B457" t="s">
        <v>871</v>
      </c>
      <c r="C457" s="4" t="s">
        <v>872</v>
      </c>
      <c r="D457" s="1">
        <v>14331</v>
      </c>
      <c r="E457" t="s">
        <v>57</v>
      </c>
      <c r="F457" t="s">
        <v>565</v>
      </c>
      <c r="G457" t="s">
        <v>14</v>
      </c>
      <c r="H457" t="s">
        <v>16</v>
      </c>
      <c r="I457">
        <v>10</v>
      </c>
      <c r="J457">
        <v>0</v>
      </c>
      <c r="K457">
        <v>0</v>
      </c>
    </row>
    <row r="458" spans="1:12" x14ac:dyDescent="0.25">
      <c r="A458" s="2" t="s">
        <v>573</v>
      </c>
      <c r="B458" t="s">
        <v>886</v>
      </c>
      <c r="C458" s="4" t="s">
        <v>887</v>
      </c>
      <c r="D458" s="1">
        <v>14352</v>
      </c>
      <c r="E458" t="s">
        <v>622</v>
      </c>
      <c r="F458" t="s">
        <v>63</v>
      </c>
      <c r="G458" t="s">
        <v>14</v>
      </c>
      <c r="H458" t="s">
        <v>21</v>
      </c>
      <c r="I458">
        <v>16</v>
      </c>
      <c r="J458">
        <v>0</v>
      </c>
      <c r="K458">
        <v>0</v>
      </c>
    </row>
    <row r="459" spans="1:12" x14ac:dyDescent="0.25">
      <c r="A459" s="2" t="s">
        <v>573</v>
      </c>
      <c r="B459" t="s">
        <v>892</v>
      </c>
      <c r="C459" s="4" t="s">
        <v>893</v>
      </c>
      <c r="D459" s="1">
        <v>14352</v>
      </c>
      <c r="E459" t="s">
        <v>471</v>
      </c>
      <c r="F459" t="s">
        <v>34</v>
      </c>
      <c r="G459" t="s">
        <v>14</v>
      </c>
      <c r="H459" t="s">
        <v>42</v>
      </c>
      <c r="I459">
        <v>12</v>
      </c>
      <c r="J459">
        <v>0</v>
      </c>
      <c r="K459">
        <v>0</v>
      </c>
    </row>
    <row r="460" spans="1:12" x14ac:dyDescent="0.25">
      <c r="A460" s="2" t="s">
        <v>573</v>
      </c>
      <c r="B460" t="s">
        <v>894</v>
      </c>
      <c r="C460" s="4" t="s">
        <v>895</v>
      </c>
      <c r="D460" s="1">
        <v>14352</v>
      </c>
      <c r="E460" t="s">
        <v>309</v>
      </c>
      <c r="F460" t="s">
        <v>310</v>
      </c>
      <c r="G460" t="s">
        <v>14</v>
      </c>
      <c r="H460" t="s">
        <v>866</v>
      </c>
      <c r="I460">
        <v>30</v>
      </c>
      <c r="J460">
        <v>1</v>
      </c>
      <c r="K460">
        <v>2</v>
      </c>
    </row>
    <row r="461" spans="1:12" x14ac:dyDescent="0.25">
      <c r="A461" s="2" t="s">
        <v>573</v>
      </c>
      <c r="B461" t="s">
        <v>896</v>
      </c>
      <c r="C461" s="4" t="s">
        <v>897</v>
      </c>
      <c r="D461" s="1">
        <v>14352</v>
      </c>
      <c r="E461" t="s">
        <v>773</v>
      </c>
      <c r="F461" t="s">
        <v>68</v>
      </c>
      <c r="G461" t="s">
        <v>14</v>
      </c>
      <c r="H461" t="s">
        <v>866</v>
      </c>
      <c r="I461">
        <v>9</v>
      </c>
      <c r="J461">
        <v>1</v>
      </c>
      <c r="K461">
        <v>3</v>
      </c>
    </row>
    <row r="462" spans="1:12" x14ac:dyDescent="0.25">
      <c r="A462" s="2" t="s">
        <v>573</v>
      </c>
      <c r="B462" t="s">
        <v>898</v>
      </c>
      <c r="C462" s="4" t="s">
        <v>899</v>
      </c>
      <c r="D462" s="1">
        <v>14352</v>
      </c>
      <c r="E462" t="s">
        <v>734</v>
      </c>
      <c r="F462" t="s">
        <v>572</v>
      </c>
      <c r="G462" t="s">
        <v>14</v>
      </c>
      <c r="H462" t="s">
        <v>866</v>
      </c>
      <c r="I462">
        <v>6</v>
      </c>
      <c r="J462">
        <v>0</v>
      </c>
      <c r="K462">
        <v>0</v>
      </c>
    </row>
    <row r="463" spans="1:12" x14ac:dyDescent="0.25">
      <c r="A463" s="2" t="s">
        <v>573</v>
      </c>
      <c r="B463" t="s">
        <v>917</v>
      </c>
      <c r="C463" s="4" t="s">
        <v>918</v>
      </c>
      <c r="D463" s="1">
        <v>14352</v>
      </c>
      <c r="E463" t="s">
        <v>919</v>
      </c>
      <c r="F463" t="s">
        <v>49</v>
      </c>
      <c r="G463" t="s">
        <v>14</v>
      </c>
      <c r="H463" t="s">
        <v>42</v>
      </c>
      <c r="I463">
        <v>26</v>
      </c>
      <c r="J463">
        <v>5</v>
      </c>
      <c r="K463">
        <v>8</v>
      </c>
    </row>
    <row r="464" spans="1:12" x14ac:dyDescent="0.25">
      <c r="A464" s="2" t="s">
        <v>573</v>
      </c>
      <c r="B464" t="s">
        <v>931</v>
      </c>
      <c r="C464" s="4" t="s">
        <v>932</v>
      </c>
      <c r="D464" s="1">
        <v>14352</v>
      </c>
      <c r="E464" t="s">
        <v>933</v>
      </c>
      <c r="F464" t="s">
        <v>830</v>
      </c>
      <c r="G464" t="s">
        <v>14</v>
      </c>
      <c r="H464" t="s">
        <v>42</v>
      </c>
      <c r="I464">
        <v>23</v>
      </c>
      <c r="J464">
        <v>0</v>
      </c>
      <c r="K464">
        <v>0</v>
      </c>
    </row>
    <row r="465" spans="1:12" x14ac:dyDescent="0.25">
      <c r="A465" s="2" t="s">
        <v>573</v>
      </c>
      <c r="B465" t="s">
        <v>944</v>
      </c>
      <c r="C465" s="4" t="s">
        <v>945</v>
      </c>
      <c r="D465" s="1">
        <v>14352</v>
      </c>
      <c r="E465" t="s">
        <v>946</v>
      </c>
      <c r="F465" t="s">
        <v>947</v>
      </c>
      <c r="G465" t="s">
        <v>14</v>
      </c>
      <c r="H465" t="s">
        <v>518</v>
      </c>
      <c r="I465">
        <v>6</v>
      </c>
      <c r="J465">
        <v>0</v>
      </c>
      <c r="K465">
        <v>0</v>
      </c>
    </row>
    <row r="466" spans="1:12" x14ac:dyDescent="0.25">
      <c r="A466" s="2" t="s">
        <v>573</v>
      </c>
      <c r="B466" t="s">
        <v>904</v>
      </c>
      <c r="C466" s="4" t="s">
        <v>905</v>
      </c>
      <c r="D466" s="1">
        <v>14380</v>
      </c>
      <c r="E466" t="s">
        <v>421</v>
      </c>
      <c r="F466" t="s">
        <v>906</v>
      </c>
      <c r="G466" t="s">
        <v>14</v>
      </c>
      <c r="H466" t="s">
        <v>16</v>
      </c>
      <c r="I466">
        <v>22</v>
      </c>
      <c r="J466">
        <v>0</v>
      </c>
      <c r="K466">
        <v>0</v>
      </c>
    </row>
    <row r="467" spans="1:12" x14ac:dyDescent="0.25">
      <c r="A467" s="2" t="s">
        <v>573</v>
      </c>
      <c r="B467" t="s">
        <v>907</v>
      </c>
      <c r="C467" s="4" t="s">
        <v>908</v>
      </c>
      <c r="D467" s="1">
        <v>14380</v>
      </c>
      <c r="E467" t="s">
        <v>691</v>
      </c>
      <c r="F467" t="s">
        <v>909</v>
      </c>
      <c r="G467" t="s">
        <v>14</v>
      </c>
      <c r="H467" t="s">
        <v>21</v>
      </c>
      <c r="I467">
        <v>16</v>
      </c>
      <c r="J467">
        <v>0</v>
      </c>
      <c r="K467">
        <v>0</v>
      </c>
    </row>
    <row r="468" spans="1:12" x14ac:dyDescent="0.25">
      <c r="A468" s="2" t="s">
        <v>573</v>
      </c>
      <c r="B468" t="s">
        <v>910</v>
      </c>
      <c r="C468" s="4" t="s">
        <v>911</v>
      </c>
      <c r="D468" s="1">
        <v>14380</v>
      </c>
      <c r="E468" t="s">
        <v>912</v>
      </c>
      <c r="F468" t="s">
        <v>33</v>
      </c>
      <c r="G468" t="s">
        <v>14</v>
      </c>
      <c r="H468" t="s">
        <v>913</v>
      </c>
      <c r="I468">
        <v>10</v>
      </c>
      <c r="J468">
        <v>0</v>
      </c>
      <c r="K468">
        <v>0</v>
      </c>
    </row>
    <row r="469" spans="1:12" x14ac:dyDescent="0.25">
      <c r="A469" s="2" t="s">
        <v>573</v>
      </c>
      <c r="B469" t="s">
        <v>914</v>
      </c>
      <c r="C469" s="4" t="s">
        <v>915</v>
      </c>
      <c r="D469" s="1">
        <v>14387</v>
      </c>
      <c r="E469" t="s">
        <v>916</v>
      </c>
      <c r="F469" t="s">
        <v>17</v>
      </c>
      <c r="G469" t="s">
        <v>14</v>
      </c>
      <c r="H469" t="s">
        <v>16</v>
      </c>
      <c r="I469">
        <v>38</v>
      </c>
      <c r="J469">
        <v>3</v>
      </c>
      <c r="K469">
        <v>5</v>
      </c>
      <c r="L469" t="s">
        <v>2648</v>
      </c>
    </row>
    <row r="470" spans="1:12" x14ac:dyDescent="0.25">
      <c r="A470" s="2" t="s">
        <v>573</v>
      </c>
      <c r="B470" t="s">
        <v>924</v>
      </c>
      <c r="C470" s="4" t="s">
        <v>925</v>
      </c>
      <c r="D470" s="1">
        <v>14387</v>
      </c>
      <c r="E470" t="s">
        <v>503</v>
      </c>
      <c r="F470" t="s">
        <v>565</v>
      </c>
      <c r="G470" t="s">
        <v>14</v>
      </c>
      <c r="H470" t="s">
        <v>866</v>
      </c>
      <c r="I470">
        <v>5</v>
      </c>
      <c r="J470">
        <v>0</v>
      </c>
      <c r="K470">
        <v>0</v>
      </c>
      <c r="L470" t="s">
        <v>2643</v>
      </c>
    </row>
    <row r="471" spans="1:12" x14ac:dyDescent="0.25">
      <c r="A471" s="2" t="s">
        <v>573</v>
      </c>
      <c r="B471" t="s">
        <v>926</v>
      </c>
      <c r="C471" s="4" t="s">
        <v>927</v>
      </c>
      <c r="D471" s="1">
        <v>14394</v>
      </c>
      <c r="E471" t="s">
        <v>928</v>
      </c>
      <c r="F471" t="s">
        <v>49</v>
      </c>
      <c r="G471" t="s">
        <v>14</v>
      </c>
      <c r="H471" t="s">
        <v>31</v>
      </c>
      <c r="I471">
        <v>59</v>
      </c>
      <c r="J471">
        <v>0</v>
      </c>
      <c r="K471">
        <v>0</v>
      </c>
    </row>
    <row r="472" spans="1:12" x14ac:dyDescent="0.25">
      <c r="A472" s="2" t="s">
        <v>573</v>
      </c>
      <c r="B472" t="s">
        <v>934</v>
      </c>
      <c r="C472" s="4" t="s">
        <v>935</v>
      </c>
      <c r="D472" s="1">
        <v>14394</v>
      </c>
      <c r="E472" t="s">
        <v>936</v>
      </c>
      <c r="F472" t="s">
        <v>68</v>
      </c>
      <c r="G472" t="s">
        <v>14</v>
      </c>
      <c r="H472" t="s">
        <v>641</v>
      </c>
      <c r="I472">
        <v>12</v>
      </c>
      <c r="J472">
        <v>0</v>
      </c>
      <c r="K472">
        <v>0</v>
      </c>
    </row>
    <row r="473" spans="1:12" x14ac:dyDescent="0.25">
      <c r="A473" s="2" t="s">
        <v>573</v>
      </c>
      <c r="B473" t="s">
        <v>941</v>
      </c>
      <c r="C473" s="4" t="s">
        <v>942</v>
      </c>
      <c r="D473" s="1">
        <v>14401</v>
      </c>
      <c r="E473" t="s">
        <v>943</v>
      </c>
      <c r="F473" t="s">
        <v>830</v>
      </c>
      <c r="G473" t="s">
        <v>14</v>
      </c>
      <c r="H473" t="s">
        <v>641</v>
      </c>
      <c r="I473">
        <v>68</v>
      </c>
      <c r="J473">
        <v>1</v>
      </c>
      <c r="K473">
        <v>2</v>
      </c>
    </row>
    <row r="474" spans="1:12" x14ac:dyDescent="0.25">
      <c r="A474" s="2" t="s">
        <v>573</v>
      </c>
      <c r="B474" t="s">
        <v>948</v>
      </c>
      <c r="C474" s="4" t="s">
        <v>949</v>
      </c>
      <c r="D474" s="1">
        <v>14401</v>
      </c>
      <c r="E474" t="s">
        <v>943</v>
      </c>
      <c r="F474" t="s">
        <v>28</v>
      </c>
      <c r="G474" t="s">
        <v>14</v>
      </c>
      <c r="H474" t="s">
        <v>641</v>
      </c>
      <c r="I474">
        <v>25</v>
      </c>
      <c r="J474">
        <v>0</v>
      </c>
      <c r="K474">
        <v>0</v>
      </c>
    </row>
    <row r="475" spans="1:12" x14ac:dyDescent="0.25">
      <c r="A475" s="2" t="s">
        <v>573</v>
      </c>
      <c r="B475" t="s">
        <v>950</v>
      </c>
      <c r="C475" s="4" t="s">
        <v>951</v>
      </c>
      <c r="D475" s="1">
        <v>14555</v>
      </c>
      <c r="E475" t="s">
        <v>660</v>
      </c>
      <c r="F475" t="s">
        <v>565</v>
      </c>
      <c r="G475" t="s">
        <v>14</v>
      </c>
      <c r="H475" t="s">
        <v>913</v>
      </c>
      <c r="I475">
        <v>1</v>
      </c>
      <c r="J475">
        <v>0</v>
      </c>
      <c r="K475">
        <v>0</v>
      </c>
    </row>
    <row r="476" spans="1:12" x14ac:dyDescent="0.25">
      <c r="A476" s="2" t="s">
        <v>573</v>
      </c>
      <c r="B476" t="s">
        <v>952</v>
      </c>
      <c r="C476" s="4" t="s">
        <v>953</v>
      </c>
      <c r="D476" s="1">
        <v>14555</v>
      </c>
      <c r="E476" t="s">
        <v>11</v>
      </c>
      <c r="F476" t="s">
        <v>15</v>
      </c>
      <c r="G476" t="s">
        <v>14</v>
      </c>
      <c r="H476" t="s">
        <v>913</v>
      </c>
      <c r="I476">
        <v>33</v>
      </c>
      <c r="J476">
        <v>1</v>
      </c>
      <c r="K476">
        <v>2</v>
      </c>
    </row>
    <row r="477" spans="1:12" x14ac:dyDescent="0.25">
      <c r="A477" s="2" t="s">
        <v>573</v>
      </c>
      <c r="B477" t="s">
        <v>962</v>
      </c>
      <c r="C477" t="s">
        <v>963</v>
      </c>
      <c r="D477" s="1">
        <v>14555</v>
      </c>
      <c r="E477" t="s">
        <v>97</v>
      </c>
      <c r="F477" t="s">
        <v>62</v>
      </c>
      <c r="G477" t="s">
        <v>14</v>
      </c>
      <c r="H477" t="s">
        <v>31</v>
      </c>
      <c r="I477">
        <v>7</v>
      </c>
      <c r="J477">
        <v>0</v>
      </c>
      <c r="K477">
        <v>0</v>
      </c>
    </row>
    <row r="478" spans="1:12" x14ac:dyDescent="0.25">
      <c r="A478" s="2" t="s">
        <v>573</v>
      </c>
      <c r="B478" t="s">
        <v>996</v>
      </c>
      <c r="C478" t="s">
        <v>997</v>
      </c>
      <c r="D478" s="1">
        <v>14555</v>
      </c>
      <c r="E478" t="s">
        <v>998</v>
      </c>
      <c r="F478" t="s">
        <v>565</v>
      </c>
      <c r="G478" t="s">
        <v>14</v>
      </c>
      <c r="H478" t="s">
        <v>21</v>
      </c>
      <c r="I478">
        <v>23</v>
      </c>
      <c r="J478">
        <v>2</v>
      </c>
      <c r="K478">
        <v>8</v>
      </c>
    </row>
    <row r="479" spans="1:12" x14ac:dyDescent="0.25">
      <c r="A479" s="2" t="s">
        <v>573</v>
      </c>
      <c r="B479" t="s">
        <v>999</v>
      </c>
      <c r="C479" t="s">
        <v>1000</v>
      </c>
      <c r="D479" s="1">
        <v>14555</v>
      </c>
      <c r="E479" t="s">
        <v>998</v>
      </c>
      <c r="F479" t="s">
        <v>778</v>
      </c>
      <c r="G479" t="s">
        <v>14</v>
      </c>
      <c r="H479" t="s">
        <v>21</v>
      </c>
      <c r="I479">
        <v>5</v>
      </c>
      <c r="J479">
        <v>1</v>
      </c>
      <c r="K479">
        <v>2</v>
      </c>
    </row>
    <row r="480" spans="1:12" x14ac:dyDescent="0.25">
      <c r="A480" s="2" t="s">
        <v>573</v>
      </c>
      <c r="B480" t="s">
        <v>1008</v>
      </c>
      <c r="C480" t="s">
        <v>1009</v>
      </c>
      <c r="D480" s="1">
        <v>14555</v>
      </c>
      <c r="E480" t="s">
        <v>70</v>
      </c>
      <c r="F480" t="s">
        <v>565</v>
      </c>
      <c r="G480" t="s">
        <v>14</v>
      </c>
      <c r="H480" t="s">
        <v>913</v>
      </c>
      <c r="I480">
        <v>14</v>
      </c>
      <c r="J480">
        <v>1</v>
      </c>
      <c r="K480">
        <v>1</v>
      </c>
    </row>
    <row r="481" spans="1:17" x14ac:dyDescent="0.25">
      <c r="A481" s="2" t="s">
        <v>573</v>
      </c>
      <c r="B481" t="s">
        <v>956</v>
      </c>
      <c r="C481" s="4" t="s">
        <v>957</v>
      </c>
      <c r="D481" s="1">
        <v>14562</v>
      </c>
      <c r="E481" t="s">
        <v>35</v>
      </c>
      <c r="F481" t="s">
        <v>68</v>
      </c>
      <c r="G481" t="s">
        <v>14</v>
      </c>
      <c r="H481" t="s">
        <v>641</v>
      </c>
      <c r="I481">
        <v>8</v>
      </c>
      <c r="J481">
        <v>2</v>
      </c>
      <c r="K481">
        <v>2</v>
      </c>
    </row>
    <row r="482" spans="1:17" x14ac:dyDescent="0.25">
      <c r="A482" s="2" t="s">
        <v>573</v>
      </c>
      <c r="B482" t="s">
        <v>960</v>
      </c>
      <c r="C482" s="4" t="s">
        <v>961</v>
      </c>
      <c r="D482" s="1">
        <v>14583</v>
      </c>
      <c r="E482" t="s">
        <v>535</v>
      </c>
      <c r="F482" t="s">
        <v>536</v>
      </c>
      <c r="G482" t="s">
        <v>14</v>
      </c>
      <c r="H482" t="s">
        <v>31</v>
      </c>
      <c r="I482">
        <v>48</v>
      </c>
      <c r="J482">
        <v>1</v>
      </c>
      <c r="K482">
        <v>2</v>
      </c>
    </row>
    <row r="483" spans="1:17" x14ac:dyDescent="0.25">
      <c r="A483" s="2" t="s">
        <v>573</v>
      </c>
      <c r="B483" t="s">
        <v>964</v>
      </c>
      <c r="C483" s="4" t="s">
        <v>965</v>
      </c>
      <c r="D483" s="1">
        <v>14583</v>
      </c>
      <c r="E483" t="s">
        <v>966</v>
      </c>
      <c r="F483" t="s">
        <v>68</v>
      </c>
      <c r="G483" t="s">
        <v>14</v>
      </c>
      <c r="H483" t="s">
        <v>21</v>
      </c>
      <c r="I483">
        <v>21</v>
      </c>
      <c r="J483">
        <v>2</v>
      </c>
      <c r="K483">
        <v>4</v>
      </c>
    </row>
    <row r="484" spans="1:17" x14ac:dyDescent="0.25">
      <c r="A484" s="2" t="s">
        <v>573</v>
      </c>
      <c r="B484" t="s">
        <v>967</v>
      </c>
      <c r="C484" s="4" t="s">
        <v>968</v>
      </c>
      <c r="D484" s="1">
        <v>14583</v>
      </c>
      <c r="E484" t="s">
        <v>35</v>
      </c>
      <c r="F484" t="s">
        <v>68</v>
      </c>
      <c r="G484" t="s">
        <v>14</v>
      </c>
      <c r="H484" t="s">
        <v>21</v>
      </c>
      <c r="I484">
        <v>22</v>
      </c>
      <c r="J484">
        <v>3</v>
      </c>
      <c r="K484">
        <v>5</v>
      </c>
    </row>
    <row r="485" spans="1:17" x14ac:dyDescent="0.25">
      <c r="A485" s="2" t="s">
        <v>573</v>
      </c>
      <c r="B485" t="s">
        <v>969</v>
      </c>
      <c r="C485" s="4" t="s">
        <v>970</v>
      </c>
      <c r="D485" s="1">
        <v>14583</v>
      </c>
      <c r="E485" t="s">
        <v>622</v>
      </c>
      <c r="F485" t="s">
        <v>63</v>
      </c>
      <c r="G485" t="s">
        <v>14</v>
      </c>
      <c r="H485" t="s">
        <v>42</v>
      </c>
      <c r="I485">
        <v>26</v>
      </c>
      <c r="J485">
        <v>0</v>
      </c>
      <c r="K485">
        <v>0</v>
      </c>
    </row>
    <row r="486" spans="1:17" x14ac:dyDescent="0.25">
      <c r="A486" s="2" t="s">
        <v>573</v>
      </c>
      <c r="B486" t="s">
        <v>971</v>
      </c>
      <c r="C486" t="s">
        <v>972</v>
      </c>
      <c r="D486" s="1">
        <v>14583</v>
      </c>
      <c r="E486" t="s">
        <v>70</v>
      </c>
      <c r="F486" t="s">
        <v>565</v>
      </c>
      <c r="G486" t="s">
        <v>14</v>
      </c>
      <c r="H486" t="s">
        <v>518</v>
      </c>
      <c r="I486">
        <v>5</v>
      </c>
      <c r="J486">
        <v>0</v>
      </c>
      <c r="K486">
        <v>0</v>
      </c>
    </row>
    <row r="487" spans="1:17" x14ac:dyDescent="0.25">
      <c r="A487" s="2" t="s">
        <v>573</v>
      </c>
      <c r="B487" t="s">
        <v>973</v>
      </c>
      <c r="C487" t="s">
        <v>974</v>
      </c>
      <c r="D487" s="1">
        <v>14583</v>
      </c>
      <c r="E487" t="s">
        <v>975</v>
      </c>
      <c r="F487" t="s">
        <v>976</v>
      </c>
      <c r="G487" t="s">
        <v>14</v>
      </c>
      <c r="H487" t="s">
        <v>518</v>
      </c>
      <c r="I487">
        <v>23</v>
      </c>
      <c r="J487">
        <v>2</v>
      </c>
      <c r="K487">
        <v>3</v>
      </c>
    </row>
    <row r="488" spans="1:17" x14ac:dyDescent="0.25">
      <c r="A488" s="2" t="s">
        <v>573</v>
      </c>
      <c r="B488" t="s">
        <v>977</v>
      </c>
      <c r="C488" t="s">
        <v>978</v>
      </c>
      <c r="D488" s="1">
        <v>14583</v>
      </c>
      <c r="E488" t="s">
        <v>975</v>
      </c>
      <c r="F488" t="s">
        <v>976</v>
      </c>
      <c r="G488" t="s">
        <v>14</v>
      </c>
      <c r="H488" t="s">
        <v>641</v>
      </c>
      <c r="I488">
        <v>20</v>
      </c>
      <c r="J488">
        <v>1</v>
      </c>
      <c r="K488">
        <v>1</v>
      </c>
    </row>
    <row r="489" spans="1:17" x14ac:dyDescent="0.25">
      <c r="A489" s="2" t="s">
        <v>573</v>
      </c>
      <c r="B489" t="s">
        <v>979</v>
      </c>
      <c r="C489" t="s">
        <v>980</v>
      </c>
      <c r="D489" s="1">
        <v>14583</v>
      </c>
      <c r="E489" t="s">
        <v>981</v>
      </c>
      <c r="F489" t="s">
        <v>33</v>
      </c>
      <c r="G489" t="s">
        <v>14</v>
      </c>
      <c r="H489" t="s">
        <v>866</v>
      </c>
      <c r="I489">
        <v>9</v>
      </c>
      <c r="J489">
        <v>0</v>
      </c>
      <c r="K489">
        <v>0</v>
      </c>
    </row>
    <row r="490" spans="1:17" x14ac:dyDescent="0.25">
      <c r="A490" s="2" t="s">
        <v>573</v>
      </c>
      <c r="B490" t="s">
        <v>982</v>
      </c>
      <c r="C490" t="s">
        <v>983</v>
      </c>
      <c r="D490" s="1">
        <v>14590</v>
      </c>
      <c r="E490" t="s">
        <v>309</v>
      </c>
      <c r="F490" t="s">
        <v>33</v>
      </c>
      <c r="G490" t="s">
        <v>14</v>
      </c>
      <c r="H490" t="s">
        <v>42</v>
      </c>
      <c r="I490">
        <v>22</v>
      </c>
      <c r="J490">
        <v>0</v>
      </c>
      <c r="K490">
        <v>0</v>
      </c>
    </row>
    <row r="491" spans="1:17" x14ac:dyDescent="0.25">
      <c r="A491" s="2" t="s">
        <v>573</v>
      </c>
      <c r="B491" t="s">
        <v>984</v>
      </c>
      <c r="C491" t="s">
        <v>985</v>
      </c>
      <c r="D491" s="1">
        <v>14590</v>
      </c>
      <c r="E491" t="s">
        <v>309</v>
      </c>
      <c r="F491" t="s">
        <v>33</v>
      </c>
      <c r="G491" t="s">
        <v>14</v>
      </c>
      <c r="H491" t="s">
        <v>866</v>
      </c>
      <c r="I491">
        <v>9</v>
      </c>
      <c r="J491">
        <v>0</v>
      </c>
      <c r="K491">
        <v>0</v>
      </c>
    </row>
    <row r="492" spans="1:17" x14ac:dyDescent="0.25">
      <c r="A492" s="2" t="s">
        <v>573</v>
      </c>
      <c r="B492" t="s">
        <v>988</v>
      </c>
      <c r="C492" t="s">
        <v>989</v>
      </c>
      <c r="D492" s="1">
        <v>14595</v>
      </c>
      <c r="E492" t="s">
        <v>990</v>
      </c>
      <c r="F492" t="s">
        <v>991</v>
      </c>
      <c r="G492" t="s">
        <v>14</v>
      </c>
      <c r="H492" t="s">
        <v>866</v>
      </c>
      <c r="I492">
        <v>14</v>
      </c>
      <c r="J492">
        <v>0</v>
      </c>
      <c r="K492">
        <v>0</v>
      </c>
    </row>
    <row r="493" spans="1:17" s="32" customFormat="1" x14ac:dyDescent="0.25">
      <c r="A493" s="20" t="s">
        <v>573</v>
      </c>
      <c r="B493" s="20" t="s">
        <v>552</v>
      </c>
      <c r="C493" s="20" t="s">
        <v>553</v>
      </c>
      <c r="D493" s="31">
        <v>13855</v>
      </c>
      <c r="E493" s="20"/>
      <c r="F493" s="20"/>
      <c r="G493" s="20" t="s">
        <v>554</v>
      </c>
      <c r="H493" s="20" t="s">
        <v>16</v>
      </c>
      <c r="I493" s="20">
        <v>5</v>
      </c>
      <c r="J493" s="20">
        <v>0</v>
      </c>
      <c r="K493" s="20">
        <v>0</v>
      </c>
    </row>
    <row r="494" spans="1:17" s="32" customFormat="1" x14ac:dyDescent="0.25">
      <c r="A494" s="32" t="s">
        <v>573</v>
      </c>
      <c r="B494" s="20" t="s">
        <v>318</v>
      </c>
      <c r="C494" s="20" t="s">
        <v>319</v>
      </c>
      <c r="D494" s="31">
        <v>13519</v>
      </c>
      <c r="E494" s="20" t="s">
        <v>320</v>
      </c>
      <c r="F494" s="20" t="s">
        <v>30</v>
      </c>
      <c r="G494" s="20" t="s">
        <v>14</v>
      </c>
      <c r="H494" s="20" t="s">
        <v>31</v>
      </c>
      <c r="I494" s="20">
        <v>17</v>
      </c>
      <c r="J494" s="20">
        <v>1</v>
      </c>
      <c r="K494" s="20">
        <v>1</v>
      </c>
    </row>
    <row r="495" spans="1:17" s="32" customFormat="1" x14ac:dyDescent="0.25">
      <c r="A495" s="20" t="s">
        <v>573</v>
      </c>
      <c r="B495" s="20" t="s">
        <v>552</v>
      </c>
      <c r="C495" s="20" t="s">
        <v>553</v>
      </c>
      <c r="D495" s="31">
        <v>13855</v>
      </c>
      <c r="E495" s="20" t="s">
        <v>72</v>
      </c>
      <c r="F495" s="20" t="s">
        <v>62</v>
      </c>
      <c r="G495" s="20" t="s">
        <v>14</v>
      </c>
      <c r="H495" s="20" t="s">
        <v>518</v>
      </c>
      <c r="I495" s="20">
        <v>14</v>
      </c>
      <c r="J495" s="20">
        <v>1</v>
      </c>
      <c r="K495" s="20">
        <v>1</v>
      </c>
    </row>
    <row r="496" spans="1:17" x14ac:dyDescent="0.25">
      <c r="D496" s="1"/>
      <c r="K496" s="27">
        <f>SUM(K159:K495)</f>
        <v>204</v>
      </c>
      <c r="L496" s="27" t="s">
        <v>2669</v>
      </c>
      <c r="M496" s="28">
        <f>202/235</f>
        <v>0.8595744680851064</v>
      </c>
      <c r="O496">
        <f>COUNTIF(K258:K495, 0)</f>
        <v>179</v>
      </c>
      <c r="Q496" t="s">
        <v>2642</v>
      </c>
    </row>
    <row r="497" spans="1:17" x14ac:dyDescent="0.25">
      <c r="D497" s="1"/>
      <c r="Q497" t="s">
        <v>2651</v>
      </c>
    </row>
    <row r="498" spans="1:17" x14ac:dyDescent="0.25">
      <c r="D498" s="1"/>
      <c r="Q498" t="s">
        <v>2652</v>
      </c>
    </row>
    <row r="499" spans="1:17" s="11" customFormat="1" x14ac:dyDescent="0.25">
      <c r="A499" s="26"/>
      <c r="B499" s="11" t="s">
        <v>748</v>
      </c>
      <c r="C499" s="11" t="s">
        <v>749</v>
      </c>
      <c r="D499" s="12">
        <v>14191</v>
      </c>
      <c r="G499" s="11" t="s">
        <v>22</v>
      </c>
      <c r="H499" s="11" t="s">
        <v>518</v>
      </c>
      <c r="I499" s="11">
        <v>1</v>
      </c>
      <c r="J499" s="11">
        <v>0</v>
      </c>
      <c r="K499" s="11">
        <v>0</v>
      </c>
      <c r="Q499" s="30">
        <f>66/237</f>
        <v>0.27848101265822783</v>
      </c>
    </row>
    <row r="500" spans="1:17" s="11" customFormat="1" x14ac:dyDescent="0.25">
      <c r="A500" s="26"/>
      <c r="B500" s="11" t="s">
        <v>287</v>
      </c>
      <c r="C500" s="11" t="s">
        <v>288</v>
      </c>
      <c r="D500" s="12">
        <v>13491</v>
      </c>
      <c r="E500" s="11" t="s">
        <v>73</v>
      </c>
      <c r="F500" s="11" t="s">
        <v>19</v>
      </c>
      <c r="G500" s="11" t="s">
        <v>14</v>
      </c>
      <c r="H500" s="11" t="s">
        <v>45</v>
      </c>
      <c r="I500" s="11">
        <v>9</v>
      </c>
      <c r="J500" s="11">
        <v>0</v>
      </c>
      <c r="K500" s="11">
        <v>0</v>
      </c>
    </row>
    <row r="501" spans="1:17" s="11" customFormat="1" x14ac:dyDescent="0.25">
      <c r="A501" s="26"/>
      <c r="B501" s="11" t="s">
        <v>262</v>
      </c>
      <c r="C501" s="11" t="s">
        <v>263</v>
      </c>
      <c r="D501" s="12">
        <v>13463</v>
      </c>
      <c r="E501" s="11" t="s">
        <v>264</v>
      </c>
      <c r="F501" s="11" t="s">
        <v>30</v>
      </c>
      <c r="G501" s="11" t="s">
        <v>14</v>
      </c>
      <c r="H501" s="11" t="s">
        <v>45</v>
      </c>
      <c r="I501" s="11">
        <v>4</v>
      </c>
      <c r="J501" s="11">
        <v>0</v>
      </c>
      <c r="K501" s="11">
        <v>0</v>
      </c>
    </row>
    <row r="502" spans="1:17" s="11" customFormat="1" x14ac:dyDescent="0.25">
      <c r="A502" s="26"/>
      <c r="B502" s="11" t="s">
        <v>251</v>
      </c>
      <c r="C502" s="11" t="s">
        <v>252</v>
      </c>
      <c r="D502" s="12">
        <v>13449</v>
      </c>
      <c r="E502" s="11" t="s">
        <v>18</v>
      </c>
      <c r="F502" s="11" t="s">
        <v>253</v>
      </c>
      <c r="G502" s="11" t="s">
        <v>14</v>
      </c>
      <c r="H502" s="11" t="s">
        <v>45</v>
      </c>
      <c r="I502" s="11">
        <v>4</v>
      </c>
      <c r="J502" s="11">
        <v>0</v>
      </c>
      <c r="K502" s="11">
        <v>0</v>
      </c>
    </row>
    <row r="503" spans="1:17" s="11" customFormat="1" x14ac:dyDescent="0.25">
      <c r="A503" s="26"/>
      <c r="B503" s="11" t="s">
        <v>114</v>
      </c>
      <c r="C503" s="11" t="s">
        <v>115</v>
      </c>
      <c r="D503" s="12">
        <v>13162</v>
      </c>
      <c r="E503" s="11" t="s">
        <v>116</v>
      </c>
      <c r="F503" s="11" t="s">
        <v>68</v>
      </c>
      <c r="G503" s="11" t="s">
        <v>14</v>
      </c>
      <c r="H503" s="11" t="s">
        <v>45</v>
      </c>
      <c r="I503" s="11">
        <v>8</v>
      </c>
      <c r="J503" s="11">
        <v>0</v>
      </c>
      <c r="K503" s="11">
        <v>0</v>
      </c>
    </row>
    <row r="504" spans="1:17" s="11" customFormat="1" x14ac:dyDescent="0.25">
      <c r="A504" s="26"/>
      <c r="B504" s="11" t="s">
        <v>353</v>
      </c>
      <c r="C504" s="11" t="s">
        <v>354</v>
      </c>
      <c r="D504" s="12">
        <v>13547</v>
      </c>
      <c r="E504" s="11" t="s">
        <v>11</v>
      </c>
      <c r="F504" s="11" t="s">
        <v>15</v>
      </c>
      <c r="G504" s="11" t="s">
        <v>14</v>
      </c>
      <c r="H504" s="11" t="s">
        <v>45</v>
      </c>
      <c r="I504" s="11">
        <v>6</v>
      </c>
      <c r="J504" s="11">
        <v>0</v>
      </c>
      <c r="K504" s="11">
        <v>0</v>
      </c>
    </row>
    <row r="505" spans="1:17" s="11" customFormat="1" x14ac:dyDescent="0.25">
      <c r="A505" s="26"/>
      <c r="B505" s="11" t="s">
        <v>449</v>
      </c>
      <c r="C505" s="11" t="s">
        <v>450</v>
      </c>
      <c r="D505" s="12">
        <v>13631</v>
      </c>
      <c r="E505" s="11" t="s">
        <v>11</v>
      </c>
      <c r="F505" s="11" t="s">
        <v>15</v>
      </c>
      <c r="G505" s="11" t="s">
        <v>14</v>
      </c>
      <c r="H505" s="11" t="s">
        <v>45</v>
      </c>
      <c r="I505" s="11">
        <v>4</v>
      </c>
      <c r="J505" s="11">
        <v>0</v>
      </c>
      <c r="K505" s="11">
        <v>0</v>
      </c>
    </row>
    <row r="506" spans="1:17" s="11" customFormat="1" x14ac:dyDescent="0.25">
      <c r="A506" s="26"/>
      <c r="B506" s="11" t="s">
        <v>529</v>
      </c>
      <c r="C506" s="11" t="s">
        <v>530</v>
      </c>
      <c r="D506" s="12">
        <v>13855</v>
      </c>
      <c r="E506" s="11" t="s">
        <v>531</v>
      </c>
      <c r="F506" s="11" t="s">
        <v>532</v>
      </c>
      <c r="G506" s="11" t="s">
        <v>14</v>
      </c>
      <c r="H506" s="11" t="s">
        <v>45</v>
      </c>
      <c r="I506" s="11">
        <v>4</v>
      </c>
      <c r="J506" s="11">
        <v>0</v>
      </c>
      <c r="K506" s="11">
        <v>0</v>
      </c>
    </row>
    <row r="507" spans="1:17" s="11" customFormat="1" x14ac:dyDescent="0.25">
      <c r="A507" s="26"/>
      <c r="B507" s="11" t="s">
        <v>296</v>
      </c>
      <c r="C507" s="13" t="s">
        <v>619</v>
      </c>
      <c r="D507" s="12">
        <v>13911</v>
      </c>
      <c r="E507" s="11" t="s">
        <v>47</v>
      </c>
      <c r="F507" s="11" t="s">
        <v>47</v>
      </c>
      <c r="G507" s="11" t="s">
        <v>14</v>
      </c>
      <c r="H507" s="11" t="s">
        <v>45</v>
      </c>
      <c r="I507" s="11">
        <v>10</v>
      </c>
      <c r="J507" s="11">
        <v>0</v>
      </c>
      <c r="K507" s="11">
        <v>0</v>
      </c>
    </row>
    <row r="508" spans="1:17" s="11" customFormat="1" x14ac:dyDescent="0.25">
      <c r="A508" s="26"/>
      <c r="B508" s="11" t="s">
        <v>710</v>
      </c>
      <c r="C508" s="13" t="s">
        <v>711</v>
      </c>
      <c r="D508" s="12">
        <v>14016</v>
      </c>
      <c r="E508" s="11" t="s">
        <v>370</v>
      </c>
      <c r="F508" s="11" t="s">
        <v>536</v>
      </c>
      <c r="G508" s="11" t="s">
        <v>14</v>
      </c>
      <c r="H508" s="11" t="s">
        <v>45</v>
      </c>
      <c r="I508" s="11">
        <v>12</v>
      </c>
      <c r="J508" s="11">
        <v>0</v>
      </c>
      <c r="K508" s="11">
        <v>0</v>
      </c>
    </row>
    <row r="509" spans="1:17" s="11" customFormat="1" x14ac:dyDescent="0.25">
      <c r="A509" s="26"/>
      <c r="B509" s="11" t="s">
        <v>712</v>
      </c>
      <c r="C509" s="11" t="s">
        <v>713</v>
      </c>
      <c r="D509" s="12">
        <v>14016</v>
      </c>
      <c r="E509" s="11" t="s">
        <v>89</v>
      </c>
      <c r="F509" s="11" t="s">
        <v>714</v>
      </c>
      <c r="G509" s="11" t="s">
        <v>14</v>
      </c>
      <c r="H509" s="11" t="s">
        <v>45</v>
      </c>
      <c r="I509" s="11">
        <v>7</v>
      </c>
      <c r="J509" s="11">
        <v>0</v>
      </c>
      <c r="K509" s="11">
        <v>0</v>
      </c>
    </row>
    <row r="510" spans="1:17" s="11" customFormat="1" x14ac:dyDescent="0.25">
      <c r="A510" s="26"/>
      <c r="B510" s="11" t="s">
        <v>715</v>
      </c>
      <c r="C510" s="13" t="s">
        <v>716</v>
      </c>
      <c r="D510" s="12">
        <v>14016</v>
      </c>
      <c r="E510" s="11" t="s">
        <v>18</v>
      </c>
      <c r="F510" s="11" t="s">
        <v>536</v>
      </c>
      <c r="G510" s="11" t="s">
        <v>14</v>
      </c>
      <c r="H510" s="11" t="s">
        <v>45</v>
      </c>
      <c r="I510" s="11">
        <v>7</v>
      </c>
      <c r="J510" s="11">
        <v>0</v>
      </c>
      <c r="K510" s="11">
        <v>0</v>
      </c>
    </row>
    <row r="511" spans="1:17" s="11" customFormat="1" x14ac:dyDescent="0.25">
      <c r="A511" s="26"/>
      <c r="B511" s="11" t="s">
        <v>748</v>
      </c>
      <c r="C511" s="11" t="s">
        <v>749</v>
      </c>
      <c r="D511" s="12">
        <v>14191</v>
      </c>
      <c r="E511" s="11" t="s">
        <v>66</v>
      </c>
      <c r="F511" s="11" t="s">
        <v>63</v>
      </c>
      <c r="G511" s="11" t="s">
        <v>14</v>
      </c>
      <c r="H511" s="11" t="s">
        <v>45</v>
      </c>
      <c r="I511" s="11">
        <v>5</v>
      </c>
      <c r="J511" s="11">
        <v>0</v>
      </c>
      <c r="K511" s="11">
        <v>0</v>
      </c>
    </row>
    <row r="512" spans="1:17" s="11" customFormat="1" x14ac:dyDescent="0.25">
      <c r="A512" s="26"/>
      <c r="B512" s="11" t="s">
        <v>900</v>
      </c>
      <c r="C512" s="13" t="s">
        <v>901</v>
      </c>
      <c r="D512" s="12">
        <v>14380</v>
      </c>
      <c r="E512" s="11" t="s">
        <v>902</v>
      </c>
      <c r="F512" s="11" t="s">
        <v>903</v>
      </c>
      <c r="G512" s="11" t="s">
        <v>14</v>
      </c>
      <c r="H512" s="11" t="s">
        <v>45</v>
      </c>
      <c r="I512" s="11">
        <v>7</v>
      </c>
      <c r="J512" s="11">
        <v>0</v>
      </c>
      <c r="K512" s="11">
        <v>0</v>
      </c>
    </row>
    <row r="513" spans="1:11" x14ac:dyDescent="0.25">
      <c r="B513" s="5"/>
      <c r="C513" s="5"/>
      <c r="D513" s="6"/>
      <c r="E513" s="5"/>
      <c r="F513" s="5"/>
      <c r="G513" s="5"/>
      <c r="H513" s="5"/>
      <c r="I513" s="5"/>
      <c r="J513" s="5"/>
      <c r="K513" s="5"/>
    </row>
    <row r="514" spans="1:11" x14ac:dyDescent="0.25">
      <c r="B514" s="5"/>
      <c r="C514" s="5"/>
      <c r="D514" s="6"/>
      <c r="E514" s="5"/>
      <c r="F514" s="5"/>
      <c r="G514" s="5"/>
      <c r="H514" s="5"/>
      <c r="I514" s="5"/>
      <c r="J514" s="5"/>
      <c r="K514" s="5"/>
    </row>
    <row r="515" spans="1:11" x14ac:dyDescent="0.25">
      <c r="B515" s="5"/>
      <c r="C515" s="5"/>
      <c r="D515" s="6"/>
      <c r="E515" s="5"/>
      <c r="F515" s="5"/>
      <c r="G515" s="5"/>
      <c r="H515" s="5"/>
      <c r="I515" s="5"/>
      <c r="J515" s="5"/>
      <c r="K515" s="5"/>
    </row>
    <row r="516" spans="1:11" s="2" customFormat="1" x14ac:dyDescent="0.25">
      <c r="B516" s="9"/>
      <c r="C516" s="9"/>
      <c r="D516" s="10"/>
      <c r="E516" s="9"/>
      <c r="F516" s="9"/>
      <c r="G516" s="9"/>
      <c r="H516" s="9"/>
      <c r="I516" s="9"/>
      <c r="J516" s="9"/>
      <c r="K516" s="9"/>
    </row>
    <row r="517" spans="1:11" s="2" customFormat="1" x14ac:dyDescent="0.25">
      <c r="B517" s="9"/>
      <c r="C517" s="9"/>
      <c r="D517" s="10"/>
      <c r="E517" s="9"/>
      <c r="F517" s="9"/>
      <c r="G517" s="9"/>
      <c r="H517" s="9"/>
      <c r="I517" s="9"/>
      <c r="J517" s="9"/>
      <c r="K517" s="9"/>
    </row>
    <row r="518" spans="1:11" s="2" customFormat="1" x14ac:dyDescent="0.25">
      <c r="B518" s="9"/>
      <c r="C518" s="9"/>
      <c r="D518" s="10"/>
      <c r="E518" s="9"/>
      <c r="F518" s="9"/>
      <c r="G518" s="9"/>
      <c r="H518" s="9"/>
      <c r="I518" s="9"/>
      <c r="J518" s="9"/>
      <c r="K518" s="9"/>
    </row>
    <row r="519" spans="1:11" s="2" customFormat="1" x14ac:dyDescent="0.25">
      <c r="B519" s="9"/>
      <c r="C519" s="9"/>
      <c r="D519" s="10"/>
      <c r="E519" s="9"/>
      <c r="F519" s="9"/>
      <c r="G519" s="9"/>
      <c r="H519" s="9"/>
      <c r="I519" s="9"/>
      <c r="J519" s="9"/>
      <c r="K519" s="9"/>
    </row>
    <row r="520" spans="1:11" s="2" customFormat="1" x14ac:dyDescent="0.25">
      <c r="B520" s="9"/>
      <c r="C520" s="9"/>
      <c r="D520" s="10"/>
      <c r="E520" s="9"/>
      <c r="F520" s="9"/>
      <c r="G520" s="9"/>
      <c r="H520" s="9"/>
      <c r="I520" s="9"/>
      <c r="J520" s="9"/>
      <c r="K520" s="9"/>
    </row>
    <row r="521" spans="1:11" s="2" customFormat="1" x14ac:dyDescent="0.25">
      <c r="B521" s="9"/>
      <c r="C521" s="9"/>
      <c r="D521" s="10"/>
      <c r="E521" s="9"/>
      <c r="F521" s="9"/>
      <c r="G521" s="9"/>
      <c r="H521" s="9"/>
      <c r="I521" s="9"/>
      <c r="J521" s="9"/>
      <c r="K521" s="9"/>
    </row>
    <row r="522" spans="1:11" s="2" customFormat="1" x14ac:dyDescent="0.25">
      <c r="B522" s="9"/>
      <c r="C522" s="9"/>
      <c r="D522" s="10"/>
      <c r="E522" s="9"/>
      <c r="F522" s="9"/>
      <c r="G522" s="9"/>
      <c r="H522" s="9"/>
      <c r="I522" s="9"/>
      <c r="J522" s="9"/>
      <c r="K522" s="9"/>
    </row>
    <row r="523" spans="1:11" s="2" customFormat="1" x14ac:dyDescent="0.25">
      <c r="B523" s="9"/>
      <c r="C523" s="8"/>
      <c r="D523" s="10"/>
      <c r="E523" s="9"/>
      <c r="F523" s="9"/>
      <c r="G523" s="9"/>
      <c r="H523" s="9"/>
      <c r="I523" s="9"/>
      <c r="J523" s="9"/>
      <c r="K523" s="9"/>
    </row>
    <row r="524" spans="1:11" s="2" customFormat="1" x14ac:dyDescent="0.25">
      <c r="B524" s="9"/>
      <c r="C524" s="8"/>
      <c r="D524" s="10"/>
      <c r="E524" s="9"/>
      <c r="F524" s="9"/>
      <c r="G524" s="9"/>
      <c r="H524" s="9"/>
      <c r="I524" s="9"/>
      <c r="J524" s="9"/>
      <c r="K524" s="9"/>
    </row>
    <row r="525" spans="1:11" s="2" customFormat="1" x14ac:dyDescent="0.25">
      <c r="C525" s="8"/>
      <c r="D525" s="19"/>
    </row>
    <row r="526" spans="1:11" x14ac:dyDescent="0.25">
      <c r="D526" s="1"/>
    </row>
    <row r="527" spans="1:11" x14ac:dyDescent="0.25">
      <c r="D527" s="1"/>
    </row>
    <row r="528" spans="1:11" s="11" customFormat="1" x14ac:dyDescent="0.25">
      <c r="A528" s="26"/>
      <c r="C528" s="13"/>
      <c r="D528" s="12"/>
    </row>
    <row r="529" spans="1:42" s="2" customFormat="1" x14ac:dyDescent="0.25">
      <c r="A529" s="37" t="s">
        <v>2659</v>
      </c>
      <c r="B529" s="35"/>
      <c r="C529" s="35"/>
      <c r="D529" s="19"/>
    </row>
    <row r="530" spans="1:42" s="5" customFormat="1" x14ac:dyDescent="0.25">
      <c r="A530" s="9" t="s">
        <v>566</v>
      </c>
      <c r="B530" s="5" t="s">
        <v>1595</v>
      </c>
      <c r="C530" s="5" t="s">
        <v>1596</v>
      </c>
      <c r="D530" s="6">
        <v>15430</v>
      </c>
      <c r="G530" s="5" t="s">
        <v>41</v>
      </c>
      <c r="H530" s="5" t="s">
        <v>1445</v>
      </c>
      <c r="I530" s="5">
        <v>5</v>
      </c>
      <c r="J530" s="5">
        <v>0</v>
      </c>
      <c r="K530" s="5">
        <v>0</v>
      </c>
    </row>
    <row r="531" spans="1:42" s="5" customFormat="1" x14ac:dyDescent="0.25">
      <c r="A531" s="9" t="s">
        <v>566</v>
      </c>
      <c r="B531" s="5" t="s">
        <v>1694</v>
      </c>
      <c r="C531" s="5" t="s">
        <v>1695</v>
      </c>
      <c r="D531" s="6">
        <v>15493</v>
      </c>
      <c r="G531" s="5" t="s">
        <v>41</v>
      </c>
      <c r="H531" s="5" t="s">
        <v>913</v>
      </c>
      <c r="I531" s="5">
        <v>2</v>
      </c>
      <c r="J531" s="5">
        <v>0</v>
      </c>
      <c r="K531" s="5">
        <v>0</v>
      </c>
    </row>
    <row r="532" spans="1:42" s="5" customFormat="1" x14ac:dyDescent="0.25">
      <c r="A532" s="9" t="s">
        <v>566</v>
      </c>
      <c r="B532" s="5" t="s">
        <v>1708</v>
      </c>
      <c r="C532" s="5" t="s">
        <v>1709</v>
      </c>
      <c r="D532" s="6">
        <v>15493</v>
      </c>
      <c r="G532" s="5" t="s">
        <v>41</v>
      </c>
      <c r="H532" s="5" t="s">
        <v>518</v>
      </c>
      <c r="I532" s="5">
        <v>8</v>
      </c>
      <c r="J532" s="5">
        <v>0</v>
      </c>
      <c r="K532" s="5">
        <v>0</v>
      </c>
    </row>
    <row r="533" spans="1:42" x14ac:dyDescent="0.25">
      <c r="A533" s="9" t="s">
        <v>566</v>
      </c>
      <c r="B533" s="5" t="s">
        <v>1764</v>
      </c>
      <c r="C533" s="5" t="s">
        <v>1765</v>
      </c>
      <c r="D533" s="6">
        <v>15689</v>
      </c>
      <c r="E533" s="5"/>
      <c r="F533" s="5"/>
      <c r="G533" s="5" t="s">
        <v>41</v>
      </c>
      <c r="H533" s="5" t="s">
        <v>866</v>
      </c>
      <c r="I533" s="5">
        <v>3</v>
      </c>
      <c r="J533" s="5">
        <v>0</v>
      </c>
      <c r="K533" s="5">
        <v>0</v>
      </c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</row>
    <row r="534" spans="1:42" x14ac:dyDescent="0.25">
      <c r="A534" s="2" t="s">
        <v>566</v>
      </c>
      <c r="B534" s="5" t="s">
        <v>1830</v>
      </c>
      <c r="C534" s="5" t="s">
        <v>1831</v>
      </c>
      <c r="D534" s="6">
        <v>15738</v>
      </c>
      <c r="E534" s="5"/>
      <c r="F534" s="5"/>
      <c r="G534" s="5" t="s">
        <v>41</v>
      </c>
      <c r="H534" s="5" t="s">
        <v>866</v>
      </c>
      <c r="I534" s="5">
        <v>7</v>
      </c>
      <c r="J534" s="5">
        <v>0</v>
      </c>
      <c r="K534" s="5">
        <v>0</v>
      </c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</row>
    <row r="535" spans="1:42" x14ac:dyDescent="0.25">
      <c r="A535" s="2" t="s">
        <v>566</v>
      </c>
      <c r="B535" s="5" t="s">
        <v>2069</v>
      </c>
      <c r="C535" s="5" t="s">
        <v>2070</v>
      </c>
      <c r="D535" s="6">
        <v>16060</v>
      </c>
      <c r="E535" s="5"/>
      <c r="F535" s="5"/>
      <c r="G535" s="5" t="s">
        <v>41</v>
      </c>
      <c r="H535" s="5" t="s">
        <v>1445</v>
      </c>
      <c r="I535" s="5">
        <v>2</v>
      </c>
      <c r="J535" s="5">
        <v>0</v>
      </c>
      <c r="K535" s="5">
        <v>0</v>
      </c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</row>
    <row r="536" spans="1:42" x14ac:dyDescent="0.25">
      <c r="A536" s="2" t="s">
        <v>566</v>
      </c>
      <c r="B536" t="s">
        <v>1210</v>
      </c>
      <c r="C536" t="s">
        <v>1211</v>
      </c>
      <c r="D536" s="1">
        <v>14961</v>
      </c>
      <c r="G536" t="s">
        <v>574</v>
      </c>
      <c r="H536" t="s">
        <v>866</v>
      </c>
      <c r="I536">
        <v>4</v>
      </c>
      <c r="J536">
        <v>0</v>
      </c>
      <c r="K536">
        <v>0</v>
      </c>
    </row>
    <row r="537" spans="1:42" s="22" customFormat="1" x14ac:dyDescent="0.25">
      <c r="A537" s="26" t="s">
        <v>566</v>
      </c>
      <c r="B537" s="22" t="s">
        <v>1303</v>
      </c>
      <c r="C537" s="22" t="s">
        <v>1304</v>
      </c>
      <c r="D537" s="23">
        <v>14996</v>
      </c>
      <c r="G537" s="22" t="s">
        <v>574</v>
      </c>
      <c r="H537" s="22" t="s">
        <v>21</v>
      </c>
      <c r="I537" s="22">
        <v>1</v>
      </c>
      <c r="J537" s="22">
        <v>0</v>
      </c>
      <c r="K537" s="22">
        <v>0</v>
      </c>
    </row>
    <row r="538" spans="1:42" x14ac:dyDescent="0.25">
      <c r="A538" s="2" t="s">
        <v>566</v>
      </c>
      <c r="B538" t="s">
        <v>1461</v>
      </c>
      <c r="C538" t="s">
        <v>1462</v>
      </c>
      <c r="D538" s="1">
        <v>15290</v>
      </c>
      <c r="G538" t="s">
        <v>574</v>
      </c>
      <c r="H538" t="s">
        <v>21</v>
      </c>
      <c r="I538">
        <v>4</v>
      </c>
      <c r="J538">
        <v>0</v>
      </c>
      <c r="K538">
        <v>0</v>
      </c>
    </row>
    <row r="539" spans="1:42" s="17" customFormat="1" x14ac:dyDescent="0.25">
      <c r="A539" s="2" t="s">
        <v>566</v>
      </c>
      <c r="B539" s="17" t="s">
        <v>1421</v>
      </c>
      <c r="C539" s="17" t="s">
        <v>1422</v>
      </c>
      <c r="D539" s="18">
        <v>15297</v>
      </c>
      <c r="G539" s="17" t="s">
        <v>554</v>
      </c>
      <c r="H539" s="17" t="s">
        <v>31</v>
      </c>
      <c r="I539" s="17">
        <v>1</v>
      </c>
      <c r="J539" s="17">
        <v>0</v>
      </c>
      <c r="K539" s="17">
        <v>0</v>
      </c>
    </row>
    <row r="540" spans="1:42" x14ac:dyDescent="0.25">
      <c r="A540" s="2" t="s">
        <v>566</v>
      </c>
      <c r="B540" t="s">
        <v>1443</v>
      </c>
      <c r="C540" t="s">
        <v>1444</v>
      </c>
      <c r="D540" s="1">
        <v>15318</v>
      </c>
      <c r="G540" t="s">
        <v>554</v>
      </c>
      <c r="H540" t="s">
        <v>913</v>
      </c>
      <c r="I540">
        <v>3</v>
      </c>
      <c r="J540">
        <v>0</v>
      </c>
      <c r="K540">
        <v>0</v>
      </c>
    </row>
    <row r="541" spans="1:42" s="17" customFormat="1" x14ac:dyDescent="0.25">
      <c r="A541" s="2" t="s">
        <v>566</v>
      </c>
      <c r="B541" s="17" t="s">
        <v>1056</v>
      </c>
      <c r="C541" s="17" t="s">
        <v>1057</v>
      </c>
      <c r="D541" s="18">
        <v>14667</v>
      </c>
      <c r="G541" s="17" t="s">
        <v>22</v>
      </c>
      <c r="H541" s="17" t="s">
        <v>42</v>
      </c>
      <c r="I541" s="17">
        <v>1</v>
      </c>
      <c r="J541" s="17">
        <v>0</v>
      </c>
      <c r="K541" s="17">
        <v>0</v>
      </c>
    </row>
    <row r="542" spans="1:42" s="22" customFormat="1" x14ac:dyDescent="0.25">
      <c r="A542" s="26" t="s">
        <v>566</v>
      </c>
      <c r="B542" s="22" t="s">
        <v>1073</v>
      </c>
      <c r="C542" s="22" t="s">
        <v>1074</v>
      </c>
      <c r="D542" s="23">
        <v>14681</v>
      </c>
      <c r="G542" s="22" t="s">
        <v>22</v>
      </c>
      <c r="H542" s="22" t="s">
        <v>16</v>
      </c>
      <c r="I542" s="22">
        <v>1</v>
      </c>
      <c r="J542" s="22">
        <v>0</v>
      </c>
      <c r="K542" s="22">
        <v>0</v>
      </c>
    </row>
    <row r="543" spans="1:42" x14ac:dyDescent="0.25">
      <c r="A543" s="2" t="s">
        <v>566</v>
      </c>
      <c r="B543" t="s">
        <v>1114</v>
      </c>
      <c r="C543" t="s">
        <v>1115</v>
      </c>
      <c r="D543" s="1">
        <v>14723</v>
      </c>
      <c r="G543" t="s">
        <v>22</v>
      </c>
      <c r="H543" t="s">
        <v>518</v>
      </c>
      <c r="I543">
        <v>10</v>
      </c>
      <c r="J543">
        <v>0</v>
      </c>
      <c r="K543">
        <v>0</v>
      </c>
    </row>
    <row r="544" spans="1:42" x14ac:dyDescent="0.25">
      <c r="A544" s="2" t="s">
        <v>566</v>
      </c>
      <c r="B544" t="s">
        <v>1157</v>
      </c>
      <c r="C544" t="s">
        <v>1158</v>
      </c>
      <c r="D544" s="1">
        <v>14758</v>
      </c>
      <c r="G544" t="s">
        <v>22</v>
      </c>
      <c r="H544" t="s">
        <v>31</v>
      </c>
      <c r="I544">
        <v>36</v>
      </c>
      <c r="J544">
        <v>0</v>
      </c>
      <c r="K544">
        <v>0</v>
      </c>
    </row>
    <row r="545" spans="1:11" x14ac:dyDescent="0.25">
      <c r="A545" s="2" t="s">
        <v>566</v>
      </c>
      <c r="B545" t="s">
        <v>1210</v>
      </c>
      <c r="C545" t="s">
        <v>1211</v>
      </c>
      <c r="D545" s="1">
        <v>14961</v>
      </c>
      <c r="G545" t="s">
        <v>22</v>
      </c>
      <c r="H545" t="s">
        <v>21</v>
      </c>
      <c r="I545">
        <v>18</v>
      </c>
      <c r="J545">
        <v>0</v>
      </c>
      <c r="K545">
        <v>0</v>
      </c>
    </row>
    <row r="546" spans="1:11" x14ac:dyDescent="0.25">
      <c r="A546" s="2" t="s">
        <v>566</v>
      </c>
      <c r="B546" t="s">
        <v>1250</v>
      </c>
      <c r="C546" t="s">
        <v>1251</v>
      </c>
      <c r="D546" s="1">
        <v>14982</v>
      </c>
      <c r="G546" t="s">
        <v>22</v>
      </c>
      <c r="H546" t="s">
        <v>866</v>
      </c>
      <c r="I546">
        <v>3</v>
      </c>
      <c r="J546">
        <v>0</v>
      </c>
      <c r="K546">
        <v>0</v>
      </c>
    </row>
    <row r="547" spans="1:11" x14ac:dyDescent="0.25">
      <c r="A547" s="2" t="s">
        <v>566</v>
      </c>
      <c r="B547" t="s">
        <v>1250</v>
      </c>
      <c r="C547" t="s">
        <v>1251</v>
      </c>
      <c r="D547" s="1">
        <v>14982</v>
      </c>
      <c r="G547" t="s">
        <v>22</v>
      </c>
      <c r="H547" t="s">
        <v>913</v>
      </c>
      <c r="I547">
        <v>9</v>
      </c>
      <c r="J547">
        <v>0</v>
      </c>
      <c r="K547">
        <v>0</v>
      </c>
    </row>
    <row r="548" spans="1:11" x14ac:dyDescent="0.25">
      <c r="A548" s="2" t="s">
        <v>566</v>
      </c>
      <c r="B548" t="s">
        <v>1256</v>
      </c>
      <c r="C548" t="s">
        <v>1257</v>
      </c>
      <c r="D548" s="1">
        <v>14989</v>
      </c>
      <c r="G548" t="s">
        <v>22</v>
      </c>
      <c r="H548" t="s">
        <v>866</v>
      </c>
      <c r="I548">
        <v>5</v>
      </c>
      <c r="J548">
        <v>0</v>
      </c>
      <c r="K548">
        <v>0</v>
      </c>
    </row>
    <row r="549" spans="1:11" s="22" customFormat="1" x14ac:dyDescent="0.25">
      <c r="A549" s="26" t="s">
        <v>566</v>
      </c>
      <c r="B549" s="22" t="s">
        <v>1321</v>
      </c>
      <c r="C549" s="22" t="s">
        <v>1322</v>
      </c>
      <c r="D549" s="23">
        <v>15038</v>
      </c>
      <c r="G549" s="22" t="s">
        <v>22</v>
      </c>
      <c r="H549" s="22" t="s">
        <v>42</v>
      </c>
      <c r="I549" s="22">
        <v>1</v>
      </c>
      <c r="J549" s="22">
        <v>0</v>
      </c>
      <c r="K549" s="22">
        <v>0</v>
      </c>
    </row>
    <row r="550" spans="1:11" s="17" customFormat="1" x14ac:dyDescent="0.25">
      <c r="A550" s="2" t="s">
        <v>566</v>
      </c>
      <c r="B550" s="17" t="s">
        <v>1394</v>
      </c>
      <c r="C550" s="17" t="s">
        <v>1395</v>
      </c>
      <c r="D550" s="18">
        <v>15122</v>
      </c>
      <c r="G550" s="17" t="s">
        <v>22</v>
      </c>
      <c r="H550" s="17" t="s">
        <v>42</v>
      </c>
      <c r="I550" s="17">
        <v>1</v>
      </c>
      <c r="J550" s="17">
        <v>0</v>
      </c>
      <c r="K550" s="17">
        <v>0</v>
      </c>
    </row>
    <row r="551" spans="1:11" x14ac:dyDescent="0.25">
      <c r="A551" s="2" t="s">
        <v>566</v>
      </c>
      <c r="B551" t="s">
        <v>1437</v>
      </c>
      <c r="C551" t="s">
        <v>1438</v>
      </c>
      <c r="D551" s="1">
        <v>15290</v>
      </c>
      <c r="G551" t="s">
        <v>22</v>
      </c>
      <c r="H551" t="s">
        <v>913</v>
      </c>
      <c r="I551">
        <v>9</v>
      </c>
      <c r="J551">
        <v>0</v>
      </c>
      <c r="K551">
        <v>0</v>
      </c>
    </row>
    <row r="552" spans="1:11" x14ac:dyDescent="0.25">
      <c r="A552" s="2" t="s">
        <v>566</v>
      </c>
      <c r="B552" t="s">
        <v>1443</v>
      </c>
      <c r="C552" t="s">
        <v>1444</v>
      </c>
      <c r="D552" s="1">
        <v>15318</v>
      </c>
      <c r="G552" t="s">
        <v>22</v>
      </c>
      <c r="H552" t="s">
        <v>21</v>
      </c>
      <c r="I552">
        <v>29</v>
      </c>
      <c r="J552">
        <v>2</v>
      </c>
      <c r="K552">
        <v>3</v>
      </c>
    </row>
    <row r="553" spans="1:11" x14ac:dyDescent="0.25">
      <c r="A553" s="2" t="s">
        <v>566</v>
      </c>
      <c r="B553" t="s">
        <v>1452</v>
      </c>
      <c r="C553" t="s">
        <v>1453</v>
      </c>
      <c r="D553" s="1">
        <v>15290</v>
      </c>
      <c r="G553" t="s">
        <v>22</v>
      </c>
      <c r="H553" t="s">
        <v>866</v>
      </c>
      <c r="I553">
        <v>10</v>
      </c>
      <c r="J553">
        <v>2</v>
      </c>
      <c r="K553">
        <v>4</v>
      </c>
    </row>
    <row r="554" spans="1:11" s="5" customFormat="1" x14ac:dyDescent="0.25">
      <c r="A554" s="9" t="s">
        <v>566</v>
      </c>
      <c r="B554" s="5" t="s">
        <v>1515</v>
      </c>
      <c r="C554" s="5" t="s">
        <v>1516</v>
      </c>
      <c r="D554" s="6">
        <v>15374</v>
      </c>
      <c r="G554" s="5" t="s">
        <v>22</v>
      </c>
      <c r="H554" s="5" t="s">
        <v>21</v>
      </c>
      <c r="I554" s="5">
        <v>10</v>
      </c>
      <c r="J554" s="5">
        <v>2</v>
      </c>
      <c r="K554" s="5">
        <v>4</v>
      </c>
    </row>
    <row r="555" spans="1:11" s="5" customFormat="1" x14ac:dyDescent="0.25">
      <c r="A555" s="9" t="s">
        <v>566</v>
      </c>
      <c r="B555" s="5" t="s">
        <v>1515</v>
      </c>
      <c r="C555" s="5" t="s">
        <v>1516</v>
      </c>
      <c r="D555" s="6">
        <v>15374</v>
      </c>
      <c r="G555" s="5" t="s">
        <v>22</v>
      </c>
      <c r="H555" s="5" t="s">
        <v>866</v>
      </c>
      <c r="I555" s="5">
        <v>5</v>
      </c>
      <c r="J555" s="5">
        <v>0</v>
      </c>
      <c r="K555" s="5">
        <v>0</v>
      </c>
    </row>
    <row r="556" spans="1:11" s="5" customFormat="1" x14ac:dyDescent="0.25">
      <c r="A556" s="9" t="s">
        <v>566</v>
      </c>
      <c r="B556" s="5" t="s">
        <v>1523</v>
      </c>
      <c r="C556" s="5" t="s">
        <v>1524</v>
      </c>
      <c r="D556" s="6">
        <v>15374</v>
      </c>
      <c r="G556" s="5" t="s">
        <v>22</v>
      </c>
      <c r="H556" s="5" t="s">
        <v>518</v>
      </c>
      <c r="I556" s="5">
        <v>4</v>
      </c>
      <c r="J556" s="5">
        <v>0</v>
      </c>
      <c r="K556" s="5">
        <v>0</v>
      </c>
    </row>
    <row r="557" spans="1:11" s="5" customFormat="1" x14ac:dyDescent="0.25">
      <c r="A557" s="9" t="s">
        <v>566</v>
      </c>
      <c r="B557" s="5" t="s">
        <v>1546</v>
      </c>
      <c r="C557" s="5" t="s">
        <v>1547</v>
      </c>
      <c r="D557" s="6">
        <v>15388</v>
      </c>
      <c r="G557" s="5" t="s">
        <v>22</v>
      </c>
      <c r="H557" s="5" t="s">
        <v>518</v>
      </c>
      <c r="I557" s="5">
        <v>6</v>
      </c>
      <c r="J557" s="5">
        <v>0</v>
      </c>
      <c r="K557" s="5">
        <v>0</v>
      </c>
    </row>
    <row r="558" spans="1:11" s="5" customFormat="1" x14ac:dyDescent="0.25">
      <c r="A558" s="9" t="s">
        <v>566</v>
      </c>
      <c r="B558" s="5" t="s">
        <v>1595</v>
      </c>
      <c r="C558" s="5" t="s">
        <v>1596</v>
      </c>
      <c r="D558" s="6">
        <v>15430</v>
      </c>
      <c r="G558" s="5" t="s">
        <v>22</v>
      </c>
      <c r="H558" s="5" t="s">
        <v>866</v>
      </c>
      <c r="I558" s="5">
        <v>27</v>
      </c>
      <c r="J558" s="5">
        <v>11</v>
      </c>
      <c r="K558" s="5">
        <v>10</v>
      </c>
    </row>
    <row r="559" spans="1:11" s="5" customFormat="1" x14ac:dyDescent="0.25">
      <c r="A559" s="9" t="s">
        <v>566</v>
      </c>
      <c r="B559" s="5" t="s">
        <v>1650</v>
      </c>
      <c r="C559" s="5" t="s">
        <v>1651</v>
      </c>
      <c r="D559" s="6">
        <v>15465</v>
      </c>
      <c r="G559" s="5" t="s">
        <v>22</v>
      </c>
      <c r="H559" s="5" t="s">
        <v>518</v>
      </c>
      <c r="I559" s="5">
        <v>3</v>
      </c>
      <c r="J559" s="5">
        <v>0</v>
      </c>
      <c r="K559" s="5">
        <v>0</v>
      </c>
    </row>
    <row r="560" spans="1:11" s="5" customFormat="1" x14ac:dyDescent="0.25">
      <c r="A560" s="9" t="s">
        <v>566</v>
      </c>
      <c r="B560" s="5" t="s">
        <v>1694</v>
      </c>
      <c r="C560" s="5" t="s">
        <v>1695</v>
      </c>
      <c r="D560" s="6">
        <v>15493</v>
      </c>
      <c r="G560" s="5" t="s">
        <v>22</v>
      </c>
      <c r="H560" s="5" t="s">
        <v>21</v>
      </c>
      <c r="I560" s="5">
        <v>7</v>
      </c>
      <c r="J560" s="5">
        <v>0</v>
      </c>
      <c r="K560" s="5">
        <v>0</v>
      </c>
    </row>
    <row r="561" spans="1:42" s="5" customFormat="1" x14ac:dyDescent="0.25">
      <c r="A561" s="9" t="s">
        <v>566</v>
      </c>
      <c r="B561" s="5" t="s">
        <v>1697</v>
      </c>
      <c r="C561" s="5" t="s">
        <v>1698</v>
      </c>
      <c r="D561" s="6">
        <v>15486</v>
      </c>
      <c r="G561" s="5" t="s">
        <v>22</v>
      </c>
      <c r="H561" s="5" t="s">
        <v>518</v>
      </c>
      <c r="I561" s="5">
        <v>48</v>
      </c>
      <c r="J561" s="5">
        <v>0</v>
      </c>
      <c r="K561" s="5">
        <v>0</v>
      </c>
    </row>
    <row r="562" spans="1:42" x14ac:dyDescent="0.25">
      <c r="A562" s="9" t="s">
        <v>566</v>
      </c>
      <c r="B562" s="5" t="s">
        <v>1733</v>
      </c>
      <c r="C562" s="5" t="s">
        <v>1734</v>
      </c>
      <c r="D562" s="6">
        <v>15661</v>
      </c>
      <c r="E562" s="5"/>
      <c r="F562" s="5"/>
      <c r="G562" s="5" t="s">
        <v>22</v>
      </c>
      <c r="H562" s="5" t="s">
        <v>1152</v>
      </c>
      <c r="I562" s="5">
        <v>2</v>
      </c>
      <c r="J562" s="5">
        <v>1</v>
      </c>
      <c r="K562" s="5">
        <v>2</v>
      </c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</row>
    <row r="563" spans="1:42" x14ac:dyDescent="0.25">
      <c r="A563" s="9" t="s">
        <v>566</v>
      </c>
      <c r="B563" s="5" t="s">
        <v>1764</v>
      </c>
      <c r="C563" s="5" t="s">
        <v>1765</v>
      </c>
      <c r="D563" s="6">
        <v>15689</v>
      </c>
      <c r="E563" s="5"/>
      <c r="F563" s="5"/>
      <c r="G563" s="5" t="s">
        <v>22</v>
      </c>
      <c r="H563" s="5" t="s">
        <v>21</v>
      </c>
      <c r="I563" s="5">
        <v>9</v>
      </c>
      <c r="J563" s="5">
        <v>0</v>
      </c>
      <c r="K563" s="5">
        <v>0</v>
      </c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</row>
    <row r="564" spans="1:42" x14ac:dyDescent="0.25">
      <c r="A564" s="2" t="s">
        <v>566</v>
      </c>
      <c r="B564" s="5" t="s">
        <v>1801</v>
      </c>
      <c r="C564" s="5" t="s">
        <v>1802</v>
      </c>
      <c r="D564" s="6">
        <v>15717</v>
      </c>
      <c r="E564" s="5"/>
      <c r="F564" s="5"/>
      <c r="G564" s="5" t="s">
        <v>22</v>
      </c>
      <c r="H564" s="5" t="s">
        <v>913</v>
      </c>
      <c r="I564" s="5">
        <v>2</v>
      </c>
      <c r="J564" s="5">
        <v>0</v>
      </c>
      <c r="K564" s="5">
        <v>0</v>
      </c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</row>
    <row r="565" spans="1:42" x14ac:dyDescent="0.25">
      <c r="A565" s="2" t="s">
        <v>566</v>
      </c>
      <c r="B565" s="5" t="s">
        <v>1809</v>
      </c>
      <c r="C565" s="5" t="s">
        <v>1810</v>
      </c>
      <c r="D565" s="6">
        <v>15717</v>
      </c>
      <c r="E565" s="5"/>
      <c r="F565" s="5"/>
      <c r="G565" s="5" t="s">
        <v>22</v>
      </c>
      <c r="H565" s="5" t="s">
        <v>518</v>
      </c>
      <c r="I565" s="5">
        <v>10</v>
      </c>
      <c r="J565" s="5">
        <v>0</v>
      </c>
      <c r="K565" s="5">
        <v>0</v>
      </c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</row>
    <row r="566" spans="1:42" x14ac:dyDescent="0.25">
      <c r="A566" s="2" t="s">
        <v>566</v>
      </c>
      <c r="B566" s="5" t="s">
        <v>1850</v>
      </c>
      <c r="C566" s="5" t="s">
        <v>1851</v>
      </c>
      <c r="D566" s="6">
        <v>15745</v>
      </c>
      <c r="E566" s="5"/>
      <c r="F566" s="5"/>
      <c r="G566" s="5" t="s">
        <v>22</v>
      </c>
      <c r="H566" s="5" t="s">
        <v>518</v>
      </c>
      <c r="I566" s="5">
        <v>12</v>
      </c>
      <c r="J566" s="5">
        <v>0</v>
      </c>
      <c r="K566" s="5">
        <v>0</v>
      </c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</row>
    <row r="567" spans="1:42" x14ac:dyDescent="0.25">
      <c r="A567" s="2" t="s">
        <v>566</v>
      </c>
      <c r="B567" s="5" t="s">
        <v>1910</v>
      </c>
      <c r="C567" s="5" t="s">
        <v>1911</v>
      </c>
      <c r="D567" s="6">
        <v>15801</v>
      </c>
      <c r="E567" s="5"/>
      <c r="F567" s="5"/>
      <c r="G567" s="5" t="s">
        <v>22</v>
      </c>
      <c r="H567" s="5" t="s">
        <v>866</v>
      </c>
      <c r="I567" s="5">
        <v>19</v>
      </c>
      <c r="J567" s="5">
        <v>3</v>
      </c>
      <c r="K567" s="5">
        <v>6</v>
      </c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</row>
    <row r="568" spans="1:42" x14ac:dyDescent="0.25">
      <c r="A568" s="2" t="s">
        <v>566</v>
      </c>
      <c r="B568" s="5" t="s">
        <v>1915</v>
      </c>
      <c r="C568" s="5" t="s">
        <v>1916</v>
      </c>
      <c r="D568" s="6">
        <v>15801</v>
      </c>
      <c r="E568" s="5"/>
      <c r="F568" s="5"/>
      <c r="G568" s="5" t="s">
        <v>22</v>
      </c>
      <c r="H568" s="5" t="s">
        <v>518</v>
      </c>
      <c r="I568" s="5">
        <v>7</v>
      </c>
      <c r="J568" s="5">
        <v>0</v>
      </c>
      <c r="K568" s="5">
        <v>0</v>
      </c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</row>
    <row r="569" spans="1:42" x14ac:dyDescent="0.25">
      <c r="A569" s="2" t="s">
        <v>566</v>
      </c>
      <c r="B569" s="5" t="s">
        <v>1977</v>
      </c>
      <c r="C569" s="5" t="s">
        <v>1978</v>
      </c>
      <c r="D569" s="6">
        <v>15858</v>
      </c>
      <c r="E569" s="5"/>
      <c r="F569" s="5"/>
      <c r="G569" s="5" t="s">
        <v>22</v>
      </c>
      <c r="H569" s="5" t="s">
        <v>866</v>
      </c>
      <c r="I569" s="5">
        <v>14</v>
      </c>
      <c r="J569" s="5">
        <v>0</v>
      </c>
      <c r="K569" s="5">
        <v>0</v>
      </c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</row>
    <row r="570" spans="1:42" x14ac:dyDescent="0.25">
      <c r="A570" s="2" t="s">
        <v>566</v>
      </c>
      <c r="B570" s="5" t="s">
        <v>1988</v>
      </c>
      <c r="C570" s="5" t="s">
        <v>1989</v>
      </c>
      <c r="D570" s="6">
        <v>15864</v>
      </c>
      <c r="E570" s="5"/>
      <c r="F570" s="5"/>
      <c r="G570" s="5" t="s">
        <v>22</v>
      </c>
      <c r="H570" s="5" t="s">
        <v>518</v>
      </c>
      <c r="I570" s="5">
        <v>9</v>
      </c>
      <c r="J570" s="5">
        <v>0</v>
      </c>
      <c r="K570" s="5">
        <v>0</v>
      </c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</row>
    <row r="571" spans="1:42" x14ac:dyDescent="0.25">
      <c r="A571" s="2" t="s">
        <v>566</v>
      </c>
      <c r="B571" s="5" t="s">
        <v>2069</v>
      </c>
      <c r="C571" s="5" t="s">
        <v>2070</v>
      </c>
      <c r="D571" s="6">
        <v>16060</v>
      </c>
      <c r="E571" s="5"/>
      <c r="F571" s="5"/>
      <c r="G571" s="5" t="s">
        <v>22</v>
      </c>
      <c r="H571" s="5" t="s">
        <v>913</v>
      </c>
      <c r="I571" s="5">
        <v>7</v>
      </c>
      <c r="J571" s="5">
        <v>0</v>
      </c>
      <c r="K571" s="5">
        <v>0</v>
      </c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</row>
    <row r="572" spans="1:42" x14ac:dyDescent="0.25">
      <c r="A572" s="2" t="s">
        <v>566</v>
      </c>
      <c r="B572" s="5" t="s">
        <v>2069</v>
      </c>
      <c r="C572" s="5" t="s">
        <v>2070</v>
      </c>
      <c r="D572" s="6">
        <v>16060</v>
      </c>
      <c r="E572" s="5"/>
      <c r="F572" s="5"/>
      <c r="G572" s="5" t="s">
        <v>22</v>
      </c>
      <c r="H572" s="5" t="s">
        <v>518</v>
      </c>
      <c r="I572" s="5">
        <v>16</v>
      </c>
      <c r="J572" s="5">
        <v>0</v>
      </c>
      <c r="K572" s="5">
        <v>0</v>
      </c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</row>
    <row r="573" spans="1:42" x14ac:dyDescent="0.25">
      <c r="A573" s="2" t="s">
        <v>566</v>
      </c>
      <c r="B573" s="5" t="s">
        <v>2074</v>
      </c>
      <c r="C573" s="5" t="s">
        <v>2075</v>
      </c>
      <c r="D573" s="6">
        <v>16060</v>
      </c>
      <c r="E573" s="5"/>
      <c r="F573" s="5"/>
      <c r="G573" s="5" t="s">
        <v>22</v>
      </c>
      <c r="H573" s="5" t="s">
        <v>518</v>
      </c>
      <c r="I573" s="5">
        <v>7</v>
      </c>
      <c r="J573" s="5">
        <v>0</v>
      </c>
      <c r="K573" s="5">
        <v>0</v>
      </c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</row>
    <row r="574" spans="1:42" x14ac:dyDescent="0.25">
      <c r="A574" s="2" t="s">
        <v>566</v>
      </c>
      <c r="B574" s="5" t="s">
        <v>2165</v>
      </c>
      <c r="C574" s="5" t="s">
        <v>2166</v>
      </c>
      <c r="D574" s="6">
        <v>16144</v>
      </c>
      <c r="E574" s="5"/>
      <c r="F574" s="5"/>
      <c r="G574" s="5" t="s">
        <v>22</v>
      </c>
      <c r="H574" s="5" t="s">
        <v>866</v>
      </c>
      <c r="I574" s="5">
        <v>11</v>
      </c>
      <c r="J574" s="5">
        <v>1</v>
      </c>
      <c r="K574" s="5">
        <v>1</v>
      </c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</row>
    <row r="575" spans="1:42" x14ac:dyDescent="0.25">
      <c r="A575" s="2" t="s">
        <v>566</v>
      </c>
      <c r="B575" s="5" t="s">
        <v>2358</v>
      </c>
      <c r="C575" s="5" t="s">
        <v>2359</v>
      </c>
      <c r="D575" s="1">
        <v>16473</v>
      </c>
      <c r="G575" s="5" t="s">
        <v>22</v>
      </c>
      <c r="H575" s="5" t="s">
        <v>518</v>
      </c>
      <c r="I575" s="5">
        <v>18</v>
      </c>
      <c r="J575" s="5">
        <v>0</v>
      </c>
      <c r="K575">
        <v>0</v>
      </c>
    </row>
    <row r="576" spans="1:42" x14ac:dyDescent="0.25">
      <c r="A576" s="2" t="s">
        <v>566</v>
      </c>
      <c r="B576" s="5" t="s">
        <v>2358</v>
      </c>
      <c r="C576" s="5" t="s">
        <v>2359</v>
      </c>
      <c r="D576" s="1">
        <v>16473</v>
      </c>
      <c r="G576" s="5" t="s">
        <v>22</v>
      </c>
      <c r="H576" s="5" t="s">
        <v>1938</v>
      </c>
      <c r="I576" s="5">
        <v>5</v>
      </c>
      <c r="J576" s="5">
        <v>0</v>
      </c>
      <c r="K576">
        <v>0</v>
      </c>
    </row>
    <row r="577" spans="1:11" x14ac:dyDescent="0.25">
      <c r="A577" s="2" t="s">
        <v>566</v>
      </c>
      <c r="B577" s="5" t="s">
        <v>2523</v>
      </c>
      <c r="C577" s="5" t="s">
        <v>2524</v>
      </c>
      <c r="D577" s="1">
        <v>16599</v>
      </c>
      <c r="G577" s="5" t="s">
        <v>22</v>
      </c>
      <c r="H577" s="5" t="s">
        <v>866</v>
      </c>
      <c r="I577">
        <v>18</v>
      </c>
      <c r="J577">
        <v>1</v>
      </c>
      <c r="K577">
        <v>1</v>
      </c>
    </row>
    <row r="578" spans="1:11" x14ac:dyDescent="0.25">
      <c r="A578" s="2" t="s">
        <v>566</v>
      </c>
      <c r="B578" s="5" t="s">
        <v>2559</v>
      </c>
      <c r="C578" s="5" t="s">
        <v>2560</v>
      </c>
      <c r="D578" s="1">
        <v>16606</v>
      </c>
      <c r="G578" s="5" t="s">
        <v>22</v>
      </c>
      <c r="H578" s="5" t="s">
        <v>1152</v>
      </c>
      <c r="I578">
        <v>4</v>
      </c>
      <c r="J578">
        <v>0</v>
      </c>
      <c r="K578">
        <v>0</v>
      </c>
    </row>
    <row r="579" spans="1:11" x14ac:dyDescent="0.25">
      <c r="A579" s="2" t="s">
        <v>566</v>
      </c>
      <c r="B579" s="5" t="s">
        <v>2559</v>
      </c>
      <c r="C579" s="5" t="s">
        <v>2560</v>
      </c>
      <c r="D579" s="1">
        <v>16606</v>
      </c>
      <c r="G579" s="5" t="s">
        <v>22</v>
      </c>
      <c r="H579" s="5" t="s">
        <v>42</v>
      </c>
      <c r="I579">
        <v>18</v>
      </c>
      <c r="J579">
        <v>0</v>
      </c>
      <c r="K579">
        <v>0</v>
      </c>
    </row>
    <row r="580" spans="1:11" x14ac:dyDescent="0.25">
      <c r="A580" s="2" t="s">
        <v>566</v>
      </c>
      <c r="B580" s="5" t="s">
        <v>2563</v>
      </c>
      <c r="C580" s="5" t="s">
        <v>2564</v>
      </c>
      <c r="D580" s="1">
        <v>16606</v>
      </c>
      <c r="G580" s="5" t="s">
        <v>22</v>
      </c>
      <c r="H580" s="5" t="s">
        <v>42</v>
      </c>
      <c r="I580">
        <v>5</v>
      </c>
      <c r="J580">
        <v>0</v>
      </c>
      <c r="K580">
        <v>0</v>
      </c>
    </row>
    <row r="581" spans="1:11" x14ac:dyDescent="0.25">
      <c r="A581" s="2" t="s">
        <v>566</v>
      </c>
      <c r="B581" s="5" t="s">
        <v>2563</v>
      </c>
      <c r="C581" s="5" t="s">
        <v>2564</v>
      </c>
      <c r="D581" s="1">
        <v>16606</v>
      </c>
      <c r="G581" s="5" t="s">
        <v>22</v>
      </c>
      <c r="H581" s="5" t="s">
        <v>1445</v>
      </c>
      <c r="I581">
        <v>7</v>
      </c>
      <c r="J581">
        <v>0</v>
      </c>
      <c r="K581">
        <v>0</v>
      </c>
    </row>
    <row r="582" spans="1:11" x14ac:dyDescent="0.25">
      <c r="A582" s="2" t="s">
        <v>566</v>
      </c>
      <c r="B582" s="5" t="s">
        <v>2576</v>
      </c>
      <c r="C582" s="5" t="s">
        <v>2577</v>
      </c>
      <c r="D582" s="1">
        <v>16754</v>
      </c>
      <c r="G582" s="5" t="s">
        <v>22</v>
      </c>
      <c r="H582" s="5" t="s">
        <v>866</v>
      </c>
      <c r="I582">
        <v>7</v>
      </c>
      <c r="J582">
        <v>1</v>
      </c>
      <c r="K582">
        <v>3</v>
      </c>
    </row>
    <row r="583" spans="1:11" x14ac:dyDescent="0.25">
      <c r="A583" s="2" t="s">
        <v>566</v>
      </c>
      <c r="B583" t="s">
        <v>1010</v>
      </c>
      <c r="C583" t="s">
        <v>1011</v>
      </c>
      <c r="D583" s="1">
        <v>14612</v>
      </c>
      <c r="E583" t="s">
        <v>1012</v>
      </c>
      <c r="F583" t="s">
        <v>243</v>
      </c>
      <c r="G583" t="s">
        <v>14</v>
      </c>
      <c r="H583" t="s">
        <v>31</v>
      </c>
      <c r="I583">
        <v>26</v>
      </c>
      <c r="J583">
        <v>0</v>
      </c>
      <c r="K583">
        <v>0</v>
      </c>
    </row>
    <row r="584" spans="1:11" x14ac:dyDescent="0.25">
      <c r="A584" s="2" t="s">
        <v>566</v>
      </c>
      <c r="B584" t="s">
        <v>1023</v>
      </c>
      <c r="C584" t="s">
        <v>1024</v>
      </c>
      <c r="D584" s="1">
        <v>14612</v>
      </c>
      <c r="E584" t="s">
        <v>1025</v>
      </c>
      <c r="F584" t="s">
        <v>15</v>
      </c>
      <c r="G584" t="s">
        <v>14</v>
      </c>
      <c r="H584" t="s">
        <v>518</v>
      </c>
      <c r="I584">
        <v>23</v>
      </c>
      <c r="J584">
        <v>3</v>
      </c>
      <c r="K584">
        <v>2</v>
      </c>
    </row>
    <row r="585" spans="1:11" x14ac:dyDescent="0.25">
      <c r="A585" s="9" t="s">
        <v>566</v>
      </c>
      <c r="B585" t="s">
        <v>1045</v>
      </c>
      <c r="C585" t="s">
        <v>1046</v>
      </c>
      <c r="D585" s="1">
        <v>14639</v>
      </c>
      <c r="E585" t="s">
        <v>11</v>
      </c>
      <c r="F585" t="s">
        <v>15</v>
      </c>
      <c r="G585" t="s">
        <v>14</v>
      </c>
      <c r="H585" t="s">
        <v>31</v>
      </c>
      <c r="I585">
        <v>12</v>
      </c>
      <c r="J585">
        <v>0</v>
      </c>
      <c r="K585">
        <v>0</v>
      </c>
    </row>
    <row r="586" spans="1:11" x14ac:dyDescent="0.25">
      <c r="A586" s="9" t="s">
        <v>566</v>
      </c>
      <c r="B586" t="s">
        <v>1054</v>
      </c>
      <c r="C586" t="s">
        <v>1055</v>
      </c>
      <c r="D586" s="1">
        <v>14667</v>
      </c>
      <c r="E586" t="s">
        <v>622</v>
      </c>
      <c r="F586" t="s">
        <v>63</v>
      </c>
      <c r="G586" t="s">
        <v>14</v>
      </c>
      <c r="H586" t="s">
        <v>31</v>
      </c>
      <c r="I586">
        <v>23</v>
      </c>
      <c r="J586">
        <v>5</v>
      </c>
      <c r="K586">
        <v>3</v>
      </c>
    </row>
    <row r="587" spans="1:11" x14ac:dyDescent="0.25">
      <c r="A587" s="9" t="s">
        <v>566</v>
      </c>
      <c r="B587" t="s">
        <v>1056</v>
      </c>
      <c r="C587" t="s">
        <v>1057</v>
      </c>
      <c r="D587" s="1">
        <v>14667</v>
      </c>
      <c r="E587" t="s">
        <v>1058</v>
      </c>
      <c r="F587" t="s">
        <v>62</v>
      </c>
      <c r="G587" t="s">
        <v>14</v>
      </c>
      <c r="H587" t="s">
        <v>21</v>
      </c>
      <c r="I587">
        <v>22</v>
      </c>
      <c r="J587">
        <v>0</v>
      </c>
      <c r="K587">
        <v>0</v>
      </c>
    </row>
    <row r="588" spans="1:11" x14ac:dyDescent="0.25">
      <c r="A588" s="9" t="s">
        <v>566</v>
      </c>
      <c r="B588" t="s">
        <v>1059</v>
      </c>
      <c r="C588" t="s">
        <v>1060</v>
      </c>
      <c r="D588" s="1">
        <v>14667</v>
      </c>
      <c r="E588" t="s">
        <v>11</v>
      </c>
      <c r="F588" t="s">
        <v>15</v>
      </c>
      <c r="G588" t="s">
        <v>14</v>
      </c>
      <c r="H588" t="s">
        <v>42</v>
      </c>
      <c r="I588">
        <v>28</v>
      </c>
      <c r="J588">
        <v>0</v>
      </c>
      <c r="K588">
        <v>0</v>
      </c>
    </row>
    <row r="589" spans="1:11" x14ac:dyDescent="0.25">
      <c r="A589" s="2" t="s">
        <v>566</v>
      </c>
      <c r="B589" t="s">
        <v>1076</v>
      </c>
      <c r="C589" t="s">
        <v>1077</v>
      </c>
      <c r="D589" s="1">
        <v>14681</v>
      </c>
      <c r="E589" t="s">
        <v>1078</v>
      </c>
      <c r="F589" t="s">
        <v>15</v>
      </c>
      <c r="G589" t="s">
        <v>14</v>
      </c>
      <c r="H589" t="s">
        <v>913</v>
      </c>
      <c r="I589">
        <v>13</v>
      </c>
      <c r="J589">
        <v>3</v>
      </c>
      <c r="K589">
        <v>14</v>
      </c>
    </row>
    <row r="590" spans="1:11" x14ac:dyDescent="0.25">
      <c r="A590" s="2" t="s">
        <v>566</v>
      </c>
      <c r="B590" t="s">
        <v>1079</v>
      </c>
      <c r="C590" t="s">
        <v>1080</v>
      </c>
      <c r="D590" s="1">
        <v>14695</v>
      </c>
      <c r="E590" t="s">
        <v>853</v>
      </c>
      <c r="F590" t="s">
        <v>51</v>
      </c>
      <c r="G590" t="s">
        <v>14</v>
      </c>
      <c r="H590" t="s">
        <v>31</v>
      </c>
      <c r="I590">
        <v>33</v>
      </c>
      <c r="J590">
        <v>2</v>
      </c>
      <c r="K590">
        <v>2</v>
      </c>
    </row>
    <row r="591" spans="1:11" x14ac:dyDescent="0.25">
      <c r="A591" s="2" t="s">
        <v>566</v>
      </c>
      <c r="B591" t="s">
        <v>1083</v>
      </c>
      <c r="C591" t="s">
        <v>1084</v>
      </c>
      <c r="D591" s="1">
        <v>14695</v>
      </c>
      <c r="E591" t="s">
        <v>1085</v>
      </c>
      <c r="F591" t="s">
        <v>565</v>
      </c>
      <c r="G591" t="s">
        <v>14</v>
      </c>
      <c r="H591" t="s">
        <v>21</v>
      </c>
      <c r="I591">
        <v>19</v>
      </c>
      <c r="J591">
        <v>1</v>
      </c>
      <c r="K591">
        <v>2</v>
      </c>
    </row>
    <row r="592" spans="1:11" x14ac:dyDescent="0.25">
      <c r="A592" s="2" t="s">
        <v>566</v>
      </c>
      <c r="B592" t="s">
        <v>1092</v>
      </c>
      <c r="C592" t="s">
        <v>1093</v>
      </c>
      <c r="D592" s="1">
        <v>14695</v>
      </c>
      <c r="E592" t="s">
        <v>11</v>
      </c>
      <c r="F592" t="s">
        <v>15</v>
      </c>
      <c r="G592" t="s">
        <v>14</v>
      </c>
      <c r="H592" t="s">
        <v>518</v>
      </c>
      <c r="I592">
        <v>11</v>
      </c>
      <c r="J592">
        <v>0</v>
      </c>
      <c r="K592">
        <v>0</v>
      </c>
    </row>
    <row r="593" spans="1:11" x14ac:dyDescent="0.25">
      <c r="A593" s="2" t="s">
        <v>566</v>
      </c>
      <c r="B593" t="s">
        <v>1114</v>
      </c>
      <c r="C593" t="s">
        <v>1115</v>
      </c>
      <c r="D593" s="1">
        <v>14723</v>
      </c>
      <c r="E593" t="s">
        <v>11</v>
      </c>
      <c r="F593" t="s">
        <v>15</v>
      </c>
      <c r="G593" t="s">
        <v>14</v>
      </c>
      <c r="H593" t="s">
        <v>42</v>
      </c>
      <c r="I593">
        <v>41</v>
      </c>
      <c r="J593">
        <v>0</v>
      </c>
      <c r="K593">
        <v>0</v>
      </c>
    </row>
    <row r="594" spans="1:11" x14ac:dyDescent="0.25">
      <c r="A594" s="2" t="s">
        <v>566</v>
      </c>
      <c r="B594" t="s">
        <v>1120</v>
      </c>
      <c r="C594" t="s">
        <v>1121</v>
      </c>
      <c r="D594" s="1">
        <v>14730</v>
      </c>
      <c r="E594" t="s">
        <v>11</v>
      </c>
      <c r="F594" t="s">
        <v>15</v>
      </c>
      <c r="G594" t="s">
        <v>14</v>
      </c>
      <c r="H594" t="s">
        <v>641</v>
      </c>
      <c r="I594">
        <v>8</v>
      </c>
      <c r="J594">
        <v>0</v>
      </c>
      <c r="K594">
        <v>0</v>
      </c>
    </row>
    <row r="595" spans="1:11" x14ac:dyDescent="0.25">
      <c r="A595" s="2" t="s">
        <v>566</v>
      </c>
      <c r="B595" t="s">
        <v>1128</v>
      </c>
      <c r="C595" t="s">
        <v>1129</v>
      </c>
      <c r="D595" s="1">
        <v>14751</v>
      </c>
      <c r="E595" t="s">
        <v>1130</v>
      </c>
      <c r="F595" t="s">
        <v>1131</v>
      </c>
      <c r="G595" t="s">
        <v>14</v>
      </c>
      <c r="H595" t="s">
        <v>31</v>
      </c>
      <c r="I595">
        <v>22</v>
      </c>
      <c r="J595">
        <v>2</v>
      </c>
      <c r="K595">
        <v>3</v>
      </c>
    </row>
    <row r="596" spans="1:11" x14ac:dyDescent="0.25">
      <c r="A596" s="2" t="s">
        <v>566</v>
      </c>
      <c r="B596" t="s">
        <v>1132</v>
      </c>
      <c r="C596" t="s">
        <v>1133</v>
      </c>
      <c r="D596" s="1">
        <v>14751</v>
      </c>
      <c r="E596" t="s">
        <v>47</v>
      </c>
      <c r="F596" t="s">
        <v>47</v>
      </c>
      <c r="G596" t="s">
        <v>14</v>
      </c>
      <c r="H596" t="s">
        <v>16</v>
      </c>
      <c r="I596">
        <v>47</v>
      </c>
      <c r="J596">
        <v>0</v>
      </c>
      <c r="K596">
        <v>0</v>
      </c>
    </row>
    <row r="597" spans="1:11" x14ac:dyDescent="0.25">
      <c r="A597" s="2" t="s">
        <v>566</v>
      </c>
      <c r="B597" t="s">
        <v>1134</v>
      </c>
      <c r="C597" t="s">
        <v>1135</v>
      </c>
      <c r="D597" s="1">
        <v>14751</v>
      </c>
      <c r="E597" t="s">
        <v>11</v>
      </c>
      <c r="F597" t="s">
        <v>15</v>
      </c>
      <c r="G597" t="s">
        <v>14</v>
      </c>
      <c r="H597" t="s">
        <v>42</v>
      </c>
      <c r="I597">
        <v>16</v>
      </c>
      <c r="J597">
        <v>0</v>
      </c>
      <c r="K597">
        <v>0</v>
      </c>
    </row>
    <row r="598" spans="1:11" x14ac:dyDescent="0.25">
      <c r="A598" s="2" t="s">
        <v>566</v>
      </c>
      <c r="B598" t="s">
        <v>1141</v>
      </c>
      <c r="C598" t="s">
        <v>1142</v>
      </c>
      <c r="D598" s="1">
        <v>14751</v>
      </c>
      <c r="E598" t="s">
        <v>1143</v>
      </c>
      <c r="F598" t="s">
        <v>26</v>
      </c>
      <c r="G598" t="s">
        <v>14</v>
      </c>
      <c r="H598" t="s">
        <v>641</v>
      </c>
      <c r="I598">
        <v>12</v>
      </c>
      <c r="J598">
        <v>0</v>
      </c>
      <c r="K598">
        <v>0</v>
      </c>
    </row>
    <row r="599" spans="1:11" x14ac:dyDescent="0.25">
      <c r="A599" s="2" t="s">
        <v>566</v>
      </c>
      <c r="B599" t="s">
        <v>1157</v>
      </c>
      <c r="C599" t="s">
        <v>1158</v>
      </c>
      <c r="D599" s="1">
        <v>14758</v>
      </c>
      <c r="E599" t="s">
        <v>535</v>
      </c>
      <c r="F599" t="s">
        <v>63</v>
      </c>
      <c r="G599" t="s">
        <v>14</v>
      </c>
      <c r="H599" t="s">
        <v>21</v>
      </c>
      <c r="I599">
        <v>35</v>
      </c>
      <c r="J599">
        <v>5</v>
      </c>
      <c r="K599">
        <v>56</v>
      </c>
    </row>
    <row r="600" spans="1:11" x14ac:dyDescent="0.25">
      <c r="A600" s="2" t="s">
        <v>566</v>
      </c>
      <c r="B600" t="s">
        <v>1178</v>
      </c>
      <c r="C600" t="s">
        <v>1179</v>
      </c>
      <c r="D600" s="1">
        <v>14940</v>
      </c>
      <c r="E600" t="s">
        <v>11</v>
      </c>
      <c r="F600" t="s">
        <v>15</v>
      </c>
      <c r="G600" t="s">
        <v>14</v>
      </c>
      <c r="H600" t="s">
        <v>913</v>
      </c>
      <c r="I600">
        <v>15</v>
      </c>
      <c r="J600">
        <v>0</v>
      </c>
      <c r="K600">
        <v>0</v>
      </c>
    </row>
    <row r="601" spans="1:11" x14ac:dyDescent="0.25">
      <c r="A601" s="2" t="s">
        <v>566</v>
      </c>
      <c r="B601" t="s">
        <v>1180</v>
      </c>
      <c r="C601" t="s">
        <v>1181</v>
      </c>
      <c r="D601" s="1">
        <v>14927</v>
      </c>
      <c r="E601" t="s">
        <v>1182</v>
      </c>
      <c r="F601" t="s">
        <v>1183</v>
      </c>
      <c r="G601" t="s">
        <v>14</v>
      </c>
      <c r="H601" t="s">
        <v>31</v>
      </c>
      <c r="I601">
        <v>5</v>
      </c>
      <c r="J601">
        <v>0</v>
      </c>
      <c r="K601">
        <v>0</v>
      </c>
    </row>
    <row r="602" spans="1:11" x14ac:dyDescent="0.25">
      <c r="A602" s="2" t="s">
        <v>566</v>
      </c>
      <c r="B602" t="s">
        <v>1188</v>
      </c>
      <c r="C602" t="s">
        <v>1189</v>
      </c>
      <c r="D602" s="1">
        <v>14954</v>
      </c>
      <c r="E602" t="s">
        <v>1190</v>
      </c>
      <c r="F602" t="s">
        <v>1191</v>
      </c>
      <c r="G602" t="s">
        <v>14</v>
      </c>
      <c r="H602" t="s">
        <v>16</v>
      </c>
      <c r="I602">
        <v>18</v>
      </c>
      <c r="J602">
        <v>0</v>
      </c>
      <c r="K602">
        <v>0</v>
      </c>
    </row>
    <row r="603" spans="1:11" x14ac:dyDescent="0.25">
      <c r="A603" s="2" t="s">
        <v>566</v>
      </c>
      <c r="B603" t="s">
        <v>789</v>
      </c>
      <c r="C603" t="s">
        <v>1195</v>
      </c>
      <c r="D603" s="1">
        <v>14954</v>
      </c>
      <c r="E603" t="s">
        <v>47</v>
      </c>
      <c r="F603" t="s">
        <v>47</v>
      </c>
      <c r="G603" t="s">
        <v>14</v>
      </c>
      <c r="H603" t="s">
        <v>21</v>
      </c>
      <c r="I603">
        <v>27</v>
      </c>
      <c r="J603">
        <v>0</v>
      </c>
      <c r="K603">
        <v>0</v>
      </c>
    </row>
    <row r="604" spans="1:11" x14ac:dyDescent="0.25">
      <c r="A604" s="2" t="s">
        <v>566</v>
      </c>
      <c r="B604" t="s">
        <v>1196</v>
      </c>
      <c r="C604" t="s">
        <v>1197</v>
      </c>
      <c r="D604" s="1">
        <v>14954</v>
      </c>
      <c r="E604" t="s">
        <v>535</v>
      </c>
      <c r="F604" t="s">
        <v>536</v>
      </c>
      <c r="G604" t="s">
        <v>14</v>
      </c>
      <c r="H604" t="s">
        <v>42</v>
      </c>
      <c r="I604">
        <v>15</v>
      </c>
      <c r="J604">
        <v>0</v>
      </c>
      <c r="K604">
        <v>0</v>
      </c>
    </row>
    <row r="605" spans="1:11" x14ac:dyDescent="0.25">
      <c r="A605" s="2" t="s">
        <v>566</v>
      </c>
      <c r="B605" t="s">
        <v>1202</v>
      </c>
      <c r="C605" t="s">
        <v>1203</v>
      </c>
      <c r="D605" s="1">
        <v>14954</v>
      </c>
      <c r="E605" t="s">
        <v>11</v>
      </c>
      <c r="F605" t="s">
        <v>15</v>
      </c>
      <c r="G605" t="s">
        <v>14</v>
      </c>
      <c r="H605" t="s">
        <v>913</v>
      </c>
      <c r="I605">
        <v>11</v>
      </c>
      <c r="J605">
        <v>1</v>
      </c>
      <c r="K605">
        <v>2</v>
      </c>
    </row>
    <row r="606" spans="1:11" x14ac:dyDescent="0.25">
      <c r="A606" s="2" t="s">
        <v>566</v>
      </c>
      <c r="B606" t="s">
        <v>1204</v>
      </c>
      <c r="C606" t="s">
        <v>1205</v>
      </c>
      <c r="D606" s="1">
        <v>14954</v>
      </c>
      <c r="E606" t="s">
        <v>194</v>
      </c>
      <c r="F606" t="s">
        <v>1206</v>
      </c>
      <c r="G606" t="s">
        <v>14</v>
      </c>
      <c r="H606" t="s">
        <v>1152</v>
      </c>
      <c r="I606">
        <v>18</v>
      </c>
      <c r="J606">
        <v>0</v>
      </c>
      <c r="K606">
        <v>0</v>
      </c>
    </row>
    <row r="607" spans="1:11" x14ac:dyDescent="0.25">
      <c r="A607" s="2" t="s">
        <v>566</v>
      </c>
      <c r="B607" t="s">
        <v>1210</v>
      </c>
      <c r="C607" t="s">
        <v>1211</v>
      </c>
      <c r="D607" s="1">
        <v>14961</v>
      </c>
      <c r="E607" t="s">
        <v>1212</v>
      </c>
      <c r="F607" t="s">
        <v>68</v>
      </c>
      <c r="G607" t="s">
        <v>14</v>
      </c>
      <c r="H607" t="s">
        <v>16</v>
      </c>
      <c r="I607">
        <v>16</v>
      </c>
      <c r="J607">
        <v>0</v>
      </c>
      <c r="K607">
        <v>0</v>
      </c>
    </row>
    <row r="608" spans="1:11" x14ac:dyDescent="0.25">
      <c r="A608" s="2" t="s">
        <v>566</v>
      </c>
      <c r="B608" t="s">
        <v>1232</v>
      </c>
      <c r="C608" t="s">
        <v>1233</v>
      </c>
      <c r="D608" s="1">
        <v>14933</v>
      </c>
      <c r="E608" t="s">
        <v>1234</v>
      </c>
      <c r="F608" t="s">
        <v>63</v>
      </c>
      <c r="G608" t="s">
        <v>14</v>
      </c>
      <c r="H608" t="s">
        <v>518</v>
      </c>
      <c r="I608">
        <v>18</v>
      </c>
      <c r="J608">
        <v>3</v>
      </c>
      <c r="K608">
        <v>4</v>
      </c>
    </row>
    <row r="609" spans="1:11" x14ac:dyDescent="0.25">
      <c r="A609" s="2" t="s">
        <v>566</v>
      </c>
      <c r="B609" t="s">
        <v>1250</v>
      </c>
      <c r="C609" t="s">
        <v>1251</v>
      </c>
      <c r="D609" s="1">
        <v>14982</v>
      </c>
      <c r="E609" t="s">
        <v>11</v>
      </c>
      <c r="F609" t="s">
        <v>15</v>
      </c>
      <c r="G609" t="s">
        <v>14</v>
      </c>
      <c r="H609" t="s">
        <v>641</v>
      </c>
      <c r="I609">
        <v>19</v>
      </c>
      <c r="J609">
        <v>0</v>
      </c>
      <c r="K609">
        <v>0</v>
      </c>
    </row>
    <row r="610" spans="1:11" x14ac:dyDescent="0.25">
      <c r="A610" s="2" t="s">
        <v>566</v>
      </c>
      <c r="B610" t="s">
        <v>1256</v>
      </c>
      <c r="C610" t="s">
        <v>1257</v>
      </c>
      <c r="D610" s="1">
        <v>14989</v>
      </c>
      <c r="E610" t="s">
        <v>1258</v>
      </c>
      <c r="F610" t="s">
        <v>1259</v>
      </c>
      <c r="G610" t="s">
        <v>14</v>
      </c>
      <c r="H610" t="s">
        <v>42</v>
      </c>
      <c r="I610">
        <v>32</v>
      </c>
      <c r="J610">
        <v>1</v>
      </c>
      <c r="K610">
        <v>5</v>
      </c>
    </row>
    <row r="611" spans="1:11" x14ac:dyDescent="0.25">
      <c r="A611" s="2" t="s">
        <v>566</v>
      </c>
      <c r="B611" t="s">
        <v>1266</v>
      </c>
      <c r="C611" t="s">
        <v>1267</v>
      </c>
      <c r="D611" s="1">
        <v>15010</v>
      </c>
      <c r="E611" t="s">
        <v>11</v>
      </c>
      <c r="F611" t="s">
        <v>15</v>
      </c>
      <c r="G611" t="s">
        <v>14</v>
      </c>
      <c r="H611" t="s">
        <v>42</v>
      </c>
      <c r="I611">
        <v>26</v>
      </c>
      <c r="J611">
        <v>1</v>
      </c>
      <c r="K611">
        <v>2</v>
      </c>
    </row>
    <row r="612" spans="1:11" x14ac:dyDescent="0.25">
      <c r="A612" s="2" t="s">
        <v>566</v>
      </c>
      <c r="B612" t="s">
        <v>1268</v>
      </c>
      <c r="C612" t="s">
        <v>1269</v>
      </c>
      <c r="D612" s="1">
        <v>15010</v>
      </c>
      <c r="E612" t="s">
        <v>11</v>
      </c>
      <c r="F612" t="s">
        <v>15</v>
      </c>
      <c r="G612" t="s">
        <v>14</v>
      </c>
      <c r="H612" t="s">
        <v>42</v>
      </c>
      <c r="I612">
        <v>13</v>
      </c>
      <c r="J612">
        <v>0</v>
      </c>
      <c r="K612">
        <v>0</v>
      </c>
    </row>
    <row r="613" spans="1:11" x14ac:dyDescent="0.25">
      <c r="A613" s="2" t="s">
        <v>566</v>
      </c>
      <c r="B613" t="s">
        <v>1290</v>
      </c>
      <c r="C613" t="s">
        <v>1291</v>
      </c>
      <c r="D613" s="1">
        <v>15010</v>
      </c>
      <c r="E613" t="s">
        <v>11</v>
      </c>
      <c r="F613" t="s">
        <v>15</v>
      </c>
      <c r="G613" t="s">
        <v>14</v>
      </c>
      <c r="H613" t="s">
        <v>913</v>
      </c>
      <c r="I613">
        <v>13</v>
      </c>
      <c r="J613">
        <v>0</v>
      </c>
      <c r="K613">
        <v>0</v>
      </c>
    </row>
    <row r="614" spans="1:11" x14ac:dyDescent="0.25">
      <c r="A614" s="2" t="s">
        <v>566</v>
      </c>
      <c r="B614" t="s">
        <v>1292</v>
      </c>
      <c r="C614" t="s">
        <v>1293</v>
      </c>
      <c r="D614" s="1">
        <v>15010</v>
      </c>
      <c r="E614" t="s">
        <v>386</v>
      </c>
      <c r="F614" t="s">
        <v>26</v>
      </c>
      <c r="G614" t="s">
        <v>14</v>
      </c>
      <c r="H614" t="s">
        <v>1152</v>
      </c>
      <c r="I614">
        <v>10</v>
      </c>
      <c r="J614">
        <v>0</v>
      </c>
      <c r="K614">
        <v>0</v>
      </c>
    </row>
    <row r="615" spans="1:11" x14ac:dyDescent="0.25">
      <c r="A615" s="2" t="s">
        <v>566</v>
      </c>
      <c r="B615" t="s">
        <v>1321</v>
      </c>
      <c r="C615" t="s">
        <v>1322</v>
      </c>
      <c r="D615" s="1">
        <v>15038</v>
      </c>
      <c r="E615" t="s">
        <v>412</v>
      </c>
      <c r="F615" t="s">
        <v>68</v>
      </c>
      <c r="G615" t="s">
        <v>14</v>
      </c>
      <c r="H615" t="s">
        <v>641</v>
      </c>
      <c r="I615">
        <v>13</v>
      </c>
      <c r="J615">
        <v>0</v>
      </c>
      <c r="K615">
        <v>0</v>
      </c>
    </row>
    <row r="616" spans="1:11" x14ac:dyDescent="0.25">
      <c r="A616" s="2" t="s">
        <v>566</v>
      </c>
      <c r="B616" t="s">
        <v>1347</v>
      </c>
      <c r="C616" t="s">
        <v>1348</v>
      </c>
      <c r="D616" s="1">
        <v>15066</v>
      </c>
      <c r="E616" t="s">
        <v>1349</v>
      </c>
      <c r="F616" t="s">
        <v>1350</v>
      </c>
      <c r="G616" t="s">
        <v>14</v>
      </c>
      <c r="H616" t="s">
        <v>518</v>
      </c>
      <c r="I616">
        <v>10</v>
      </c>
      <c r="J616">
        <v>0</v>
      </c>
      <c r="K616">
        <v>0</v>
      </c>
    </row>
    <row r="617" spans="1:11" x14ac:dyDescent="0.25">
      <c r="A617" s="2" t="s">
        <v>566</v>
      </c>
      <c r="B617" t="s">
        <v>1360</v>
      </c>
      <c r="C617" t="s">
        <v>1361</v>
      </c>
      <c r="D617" s="1">
        <v>15094</v>
      </c>
      <c r="E617" t="s">
        <v>1362</v>
      </c>
      <c r="F617" t="s">
        <v>26</v>
      </c>
      <c r="G617" t="s">
        <v>14</v>
      </c>
      <c r="H617" t="s">
        <v>21</v>
      </c>
      <c r="I617">
        <v>11</v>
      </c>
      <c r="J617">
        <v>2</v>
      </c>
      <c r="K617">
        <v>3</v>
      </c>
    </row>
    <row r="618" spans="1:11" x14ac:dyDescent="0.25">
      <c r="A618" s="2" t="s">
        <v>566</v>
      </c>
      <c r="B618" t="s">
        <v>1363</v>
      </c>
      <c r="C618" t="s">
        <v>1364</v>
      </c>
      <c r="D618" s="1">
        <v>15094</v>
      </c>
      <c r="E618" t="s">
        <v>773</v>
      </c>
      <c r="F618" t="s">
        <v>485</v>
      </c>
      <c r="G618" t="s">
        <v>14</v>
      </c>
      <c r="H618" t="s">
        <v>21</v>
      </c>
      <c r="I618">
        <v>11</v>
      </c>
      <c r="J618">
        <v>0</v>
      </c>
      <c r="K618">
        <v>0</v>
      </c>
    </row>
    <row r="619" spans="1:11" x14ac:dyDescent="0.25">
      <c r="A619" s="2" t="s">
        <v>566</v>
      </c>
      <c r="B619" t="s">
        <v>1371</v>
      </c>
      <c r="C619" t="s">
        <v>1372</v>
      </c>
      <c r="D619" s="1">
        <v>15094</v>
      </c>
      <c r="E619" t="s">
        <v>11</v>
      </c>
      <c r="F619" t="s">
        <v>15</v>
      </c>
      <c r="G619" t="s">
        <v>14</v>
      </c>
      <c r="H619" t="s">
        <v>518</v>
      </c>
      <c r="I619">
        <v>11</v>
      </c>
      <c r="J619">
        <v>0</v>
      </c>
      <c r="K619">
        <v>0</v>
      </c>
    </row>
    <row r="620" spans="1:11" x14ac:dyDescent="0.25">
      <c r="A620" s="2" t="s">
        <v>566</v>
      </c>
      <c r="B620" t="s">
        <v>1386</v>
      </c>
      <c r="C620" t="s">
        <v>1387</v>
      </c>
      <c r="D620" s="1">
        <v>15101</v>
      </c>
      <c r="E620" t="s">
        <v>66</v>
      </c>
      <c r="F620" t="s">
        <v>63</v>
      </c>
      <c r="G620" t="s">
        <v>14</v>
      </c>
      <c r="H620" t="s">
        <v>1152</v>
      </c>
      <c r="I620">
        <v>8</v>
      </c>
      <c r="J620">
        <v>0</v>
      </c>
      <c r="K620">
        <v>0</v>
      </c>
    </row>
    <row r="621" spans="1:11" x14ac:dyDescent="0.25">
      <c r="A621" s="2" t="s">
        <v>566</v>
      </c>
      <c r="B621" t="s">
        <v>1388</v>
      </c>
      <c r="C621" t="s">
        <v>1389</v>
      </c>
      <c r="D621" s="1">
        <v>15108</v>
      </c>
      <c r="E621" t="s">
        <v>47</v>
      </c>
      <c r="F621" t="s">
        <v>47</v>
      </c>
      <c r="G621" t="s">
        <v>14</v>
      </c>
      <c r="H621" t="s">
        <v>42</v>
      </c>
      <c r="I621">
        <v>28</v>
      </c>
      <c r="J621">
        <v>0</v>
      </c>
      <c r="K621">
        <v>0</v>
      </c>
    </row>
    <row r="622" spans="1:11" x14ac:dyDescent="0.25">
      <c r="A622" s="2" t="s">
        <v>566</v>
      </c>
      <c r="B622" t="s">
        <v>1390</v>
      </c>
      <c r="C622" t="s">
        <v>1391</v>
      </c>
      <c r="D622" s="1">
        <v>15108</v>
      </c>
      <c r="E622" t="s">
        <v>11</v>
      </c>
      <c r="F622" t="s">
        <v>15</v>
      </c>
      <c r="G622" t="s">
        <v>14</v>
      </c>
      <c r="H622" t="s">
        <v>1152</v>
      </c>
      <c r="I622">
        <v>11</v>
      </c>
      <c r="J622">
        <v>4</v>
      </c>
      <c r="K622">
        <v>12</v>
      </c>
    </row>
    <row r="623" spans="1:11" x14ac:dyDescent="0.25">
      <c r="A623" s="2" t="s">
        <v>566</v>
      </c>
      <c r="B623" t="s">
        <v>1394</v>
      </c>
      <c r="C623" t="s">
        <v>1395</v>
      </c>
      <c r="D623" s="1">
        <v>15122</v>
      </c>
      <c r="E623" t="s">
        <v>11</v>
      </c>
      <c r="F623" t="s">
        <v>15</v>
      </c>
      <c r="G623" t="s">
        <v>14</v>
      </c>
      <c r="H623" t="s">
        <v>21</v>
      </c>
      <c r="I623">
        <v>8</v>
      </c>
      <c r="J623">
        <v>0</v>
      </c>
      <c r="K623">
        <v>0</v>
      </c>
    </row>
    <row r="624" spans="1:11" x14ac:dyDescent="0.25">
      <c r="A624" s="2" t="s">
        <v>566</v>
      </c>
      <c r="B624" t="s">
        <v>1421</v>
      </c>
      <c r="C624" t="s">
        <v>1422</v>
      </c>
      <c r="D624" s="1">
        <v>15297</v>
      </c>
      <c r="E624" t="s">
        <v>66</v>
      </c>
      <c r="F624" t="s">
        <v>63</v>
      </c>
      <c r="G624" t="s">
        <v>14</v>
      </c>
      <c r="H624" t="s">
        <v>866</v>
      </c>
      <c r="I624">
        <v>3</v>
      </c>
      <c r="J624">
        <v>0</v>
      </c>
      <c r="K624">
        <v>0</v>
      </c>
    </row>
    <row r="625" spans="1:42" x14ac:dyDescent="0.25">
      <c r="A625" s="2" t="s">
        <v>566</v>
      </c>
      <c r="B625" t="s">
        <v>1423</v>
      </c>
      <c r="C625" t="s">
        <v>1424</v>
      </c>
      <c r="D625" s="1">
        <v>15290</v>
      </c>
      <c r="E625" t="s">
        <v>11</v>
      </c>
      <c r="F625" t="s">
        <v>15</v>
      </c>
      <c r="G625" t="s">
        <v>14</v>
      </c>
      <c r="H625" t="s">
        <v>42</v>
      </c>
      <c r="I625">
        <v>51</v>
      </c>
      <c r="J625">
        <v>0</v>
      </c>
      <c r="K625">
        <v>0</v>
      </c>
    </row>
    <row r="626" spans="1:42" x14ac:dyDescent="0.25">
      <c r="A626" s="2" t="s">
        <v>566</v>
      </c>
      <c r="B626" t="s">
        <v>1437</v>
      </c>
      <c r="C626" t="s">
        <v>1438</v>
      </c>
      <c r="D626" s="1">
        <v>15290</v>
      </c>
      <c r="E626" t="s">
        <v>11</v>
      </c>
      <c r="F626" t="s">
        <v>1439</v>
      </c>
      <c r="G626" t="s">
        <v>14</v>
      </c>
      <c r="H626" t="s">
        <v>42</v>
      </c>
      <c r="I626">
        <v>15</v>
      </c>
      <c r="J626">
        <v>0</v>
      </c>
      <c r="K626">
        <v>0</v>
      </c>
    </row>
    <row r="627" spans="1:42" x14ac:dyDescent="0.25">
      <c r="A627" s="2" t="s">
        <v>566</v>
      </c>
      <c r="B627" s="24" t="s">
        <v>1443</v>
      </c>
      <c r="C627" t="s">
        <v>1444</v>
      </c>
      <c r="D627" s="1">
        <v>15318</v>
      </c>
      <c r="E627" t="s">
        <v>35</v>
      </c>
      <c r="F627" t="s">
        <v>68</v>
      </c>
      <c r="G627" t="s">
        <v>14</v>
      </c>
      <c r="H627" t="s">
        <v>1445</v>
      </c>
      <c r="I627">
        <v>17</v>
      </c>
      <c r="J627">
        <v>0</v>
      </c>
      <c r="K627">
        <v>0</v>
      </c>
      <c r="L627" t="s">
        <v>2643</v>
      </c>
    </row>
    <row r="628" spans="1:42" x14ac:dyDescent="0.25">
      <c r="A628" s="2" t="s">
        <v>566</v>
      </c>
      <c r="B628" t="s">
        <v>1452</v>
      </c>
      <c r="C628" t="s">
        <v>1453</v>
      </c>
      <c r="D628" s="1">
        <v>15290</v>
      </c>
      <c r="E628" t="s">
        <v>66</v>
      </c>
      <c r="F628" t="s">
        <v>63</v>
      </c>
      <c r="G628" t="s">
        <v>14</v>
      </c>
      <c r="H628" t="s">
        <v>641</v>
      </c>
      <c r="I628">
        <v>12</v>
      </c>
      <c r="J628">
        <v>1</v>
      </c>
      <c r="K628">
        <v>3</v>
      </c>
      <c r="L628" t="s">
        <v>2644</v>
      </c>
    </row>
    <row r="629" spans="1:42" x14ac:dyDescent="0.25">
      <c r="A629" s="2" t="s">
        <v>566</v>
      </c>
      <c r="B629" t="s">
        <v>1461</v>
      </c>
      <c r="C629" t="s">
        <v>1462</v>
      </c>
      <c r="D629" s="1">
        <v>15290</v>
      </c>
      <c r="E629" t="s">
        <v>47</v>
      </c>
      <c r="F629" t="s">
        <v>47</v>
      </c>
      <c r="G629" t="s">
        <v>14</v>
      </c>
      <c r="H629" t="s">
        <v>913</v>
      </c>
      <c r="I629">
        <v>11</v>
      </c>
      <c r="J629">
        <v>0</v>
      </c>
      <c r="K629">
        <v>0</v>
      </c>
    </row>
    <row r="630" spans="1:42" x14ac:dyDescent="0.25">
      <c r="A630" s="2" t="s">
        <v>566</v>
      </c>
      <c r="B630" t="s">
        <v>1463</v>
      </c>
      <c r="C630" t="s">
        <v>1464</v>
      </c>
      <c r="D630" s="1">
        <v>15290</v>
      </c>
      <c r="E630" t="s">
        <v>47</v>
      </c>
      <c r="F630" t="s">
        <v>47</v>
      </c>
      <c r="G630" t="s">
        <v>14</v>
      </c>
      <c r="H630" t="s">
        <v>913</v>
      </c>
      <c r="I630">
        <v>1</v>
      </c>
      <c r="J630">
        <v>0</v>
      </c>
      <c r="K630">
        <v>0</v>
      </c>
    </row>
    <row r="631" spans="1:42" s="5" customFormat="1" x14ac:dyDescent="0.25">
      <c r="A631" s="9" t="s">
        <v>566</v>
      </c>
      <c r="B631" s="5" t="s">
        <v>1473</v>
      </c>
      <c r="C631" s="5" t="s">
        <v>1474</v>
      </c>
      <c r="D631" s="6">
        <v>15346</v>
      </c>
      <c r="E631" s="5" t="s">
        <v>1475</v>
      </c>
      <c r="F631" s="5" t="s">
        <v>1476</v>
      </c>
      <c r="G631" s="5" t="s">
        <v>14</v>
      </c>
      <c r="H631" s="5" t="s">
        <v>913</v>
      </c>
      <c r="I631" s="5">
        <v>7</v>
      </c>
      <c r="J631" s="5">
        <v>0</v>
      </c>
      <c r="K631" s="5">
        <v>0</v>
      </c>
    </row>
    <row r="632" spans="1:42" s="5" customFormat="1" x14ac:dyDescent="0.25">
      <c r="A632" s="9" t="s">
        <v>566</v>
      </c>
      <c r="B632" s="5" t="s">
        <v>1480</v>
      </c>
      <c r="C632" s="5" t="s">
        <v>1481</v>
      </c>
      <c r="D632" s="6">
        <v>15346</v>
      </c>
      <c r="E632" s="5" t="s">
        <v>11</v>
      </c>
      <c r="F632" s="5" t="s">
        <v>15</v>
      </c>
      <c r="G632" s="5" t="s">
        <v>14</v>
      </c>
      <c r="H632" s="5" t="s">
        <v>1445</v>
      </c>
      <c r="I632" s="5">
        <v>11</v>
      </c>
      <c r="J632" s="5">
        <v>0</v>
      </c>
      <c r="K632" s="5">
        <v>0</v>
      </c>
    </row>
    <row r="633" spans="1:42" s="5" customFormat="1" x14ac:dyDescent="0.25">
      <c r="A633" s="9" t="s">
        <v>566</v>
      </c>
      <c r="B633" s="5" t="s">
        <v>1486</v>
      </c>
      <c r="C633" s="5" t="s">
        <v>1487</v>
      </c>
      <c r="D633" s="6">
        <v>15346</v>
      </c>
      <c r="E633" s="5" t="s">
        <v>1488</v>
      </c>
      <c r="F633" s="5" t="s">
        <v>1489</v>
      </c>
      <c r="G633" s="5" t="s">
        <v>14</v>
      </c>
      <c r="H633" s="5" t="s">
        <v>21</v>
      </c>
      <c r="I633" s="5">
        <v>10</v>
      </c>
      <c r="J633" s="5">
        <v>0</v>
      </c>
      <c r="K633" s="5">
        <v>0</v>
      </c>
    </row>
    <row r="634" spans="1:42" x14ac:dyDescent="0.25">
      <c r="A634" s="9" t="s">
        <v>566</v>
      </c>
      <c r="B634" s="5" t="s">
        <v>1490</v>
      </c>
      <c r="C634" s="5" t="s">
        <v>1491</v>
      </c>
      <c r="D634" s="6">
        <v>15353</v>
      </c>
      <c r="E634" s="5" t="s">
        <v>27</v>
      </c>
      <c r="F634" s="5" t="s">
        <v>63</v>
      </c>
      <c r="G634" s="5" t="s">
        <v>14</v>
      </c>
      <c r="H634" s="5" t="s">
        <v>518</v>
      </c>
      <c r="I634" s="5">
        <v>14</v>
      </c>
      <c r="J634" s="5">
        <v>3</v>
      </c>
      <c r="K634" s="5">
        <v>3</v>
      </c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</row>
    <row r="635" spans="1:42" s="5" customFormat="1" x14ac:dyDescent="0.25">
      <c r="A635" s="9" t="s">
        <v>566</v>
      </c>
      <c r="B635" s="5" t="s">
        <v>1515</v>
      </c>
      <c r="C635" s="5" t="s">
        <v>1516</v>
      </c>
      <c r="D635" s="6">
        <v>15374</v>
      </c>
      <c r="E635" s="5" t="s">
        <v>1517</v>
      </c>
      <c r="F635" s="5" t="s">
        <v>485</v>
      </c>
      <c r="G635" s="5" t="s">
        <v>14</v>
      </c>
      <c r="H635" s="5" t="s">
        <v>641</v>
      </c>
      <c r="I635" s="5">
        <v>24</v>
      </c>
      <c r="J635" s="5">
        <v>2</v>
      </c>
      <c r="K635" s="5">
        <v>10</v>
      </c>
      <c r="L635" s="5" t="s">
        <v>2644</v>
      </c>
    </row>
    <row r="636" spans="1:42" s="5" customFormat="1" x14ac:dyDescent="0.25">
      <c r="A636" s="9" t="s">
        <v>566</v>
      </c>
      <c r="B636" s="5" t="s">
        <v>1518</v>
      </c>
      <c r="C636" s="5" t="s">
        <v>1519</v>
      </c>
      <c r="D636" s="6">
        <v>15374</v>
      </c>
      <c r="E636" s="5" t="s">
        <v>11</v>
      </c>
      <c r="F636" s="5" t="s">
        <v>15</v>
      </c>
      <c r="G636" s="5" t="s">
        <v>14</v>
      </c>
      <c r="H636" s="5" t="s">
        <v>518</v>
      </c>
      <c r="I636" s="5">
        <v>6</v>
      </c>
      <c r="J636" s="5">
        <v>0</v>
      </c>
      <c r="K636" s="5">
        <v>0</v>
      </c>
    </row>
    <row r="637" spans="1:42" s="5" customFormat="1" x14ac:dyDescent="0.25">
      <c r="A637" s="9" t="s">
        <v>566</v>
      </c>
      <c r="B637" s="5" t="s">
        <v>1523</v>
      </c>
      <c r="C637" s="5" t="s">
        <v>1524</v>
      </c>
      <c r="D637" s="6">
        <v>15374</v>
      </c>
      <c r="E637" s="5" t="s">
        <v>1525</v>
      </c>
      <c r="F637" s="5" t="s">
        <v>47</v>
      </c>
      <c r="G637" s="5" t="s">
        <v>14</v>
      </c>
      <c r="H637" s="5" t="s">
        <v>21</v>
      </c>
      <c r="I637" s="5">
        <v>21</v>
      </c>
      <c r="J637" s="5">
        <v>0</v>
      </c>
      <c r="K637" s="5">
        <v>0</v>
      </c>
    </row>
    <row r="638" spans="1:42" s="5" customFormat="1" x14ac:dyDescent="0.25">
      <c r="A638" s="9" t="s">
        <v>566</v>
      </c>
      <c r="B638" s="5" t="s">
        <v>1526</v>
      </c>
      <c r="C638" s="5" t="s">
        <v>1527</v>
      </c>
      <c r="D638" s="6">
        <v>15374</v>
      </c>
      <c r="E638" s="5" t="s">
        <v>1528</v>
      </c>
      <c r="F638" s="5" t="s">
        <v>1529</v>
      </c>
      <c r="G638" s="5" t="s">
        <v>14</v>
      </c>
      <c r="H638" s="5" t="s">
        <v>518</v>
      </c>
      <c r="I638" s="5">
        <v>8</v>
      </c>
      <c r="J638" s="5">
        <v>0</v>
      </c>
      <c r="K638" s="5">
        <v>0</v>
      </c>
    </row>
    <row r="639" spans="1:42" s="5" customFormat="1" x14ac:dyDescent="0.25">
      <c r="A639" s="9" t="s">
        <v>566</v>
      </c>
      <c r="B639" s="5" t="s">
        <v>1546</v>
      </c>
      <c r="C639" s="5" t="s">
        <v>1547</v>
      </c>
      <c r="D639" s="6">
        <v>15388</v>
      </c>
      <c r="E639" s="5" t="s">
        <v>40</v>
      </c>
      <c r="F639" s="5" t="s">
        <v>63</v>
      </c>
      <c r="G639" s="5" t="s">
        <v>14</v>
      </c>
      <c r="H639" s="5" t="s">
        <v>42</v>
      </c>
      <c r="I639" s="5">
        <v>8</v>
      </c>
      <c r="J639" s="5">
        <v>0</v>
      </c>
      <c r="K639" s="5">
        <v>0</v>
      </c>
    </row>
    <row r="640" spans="1:42" s="5" customFormat="1" x14ac:dyDescent="0.25">
      <c r="A640" s="9" t="s">
        <v>566</v>
      </c>
      <c r="B640" s="5" t="s">
        <v>1557</v>
      </c>
      <c r="C640" s="5" t="s">
        <v>1558</v>
      </c>
      <c r="D640" s="6">
        <v>15402</v>
      </c>
      <c r="E640" s="5" t="s">
        <v>1559</v>
      </c>
      <c r="F640" s="5" t="s">
        <v>26</v>
      </c>
      <c r="G640" s="5" t="s">
        <v>14</v>
      </c>
      <c r="H640" s="5" t="s">
        <v>866</v>
      </c>
      <c r="I640" s="5">
        <v>7</v>
      </c>
      <c r="J640" s="5">
        <v>0</v>
      </c>
      <c r="K640" s="5">
        <v>0</v>
      </c>
    </row>
    <row r="641" spans="1:12" s="5" customFormat="1" x14ac:dyDescent="0.25">
      <c r="A641" s="9" t="s">
        <v>566</v>
      </c>
      <c r="B641" s="5" t="s">
        <v>1562</v>
      </c>
      <c r="C641" s="5" t="s">
        <v>1563</v>
      </c>
      <c r="D641" s="6">
        <v>15402</v>
      </c>
      <c r="E641" s="5" t="s">
        <v>1564</v>
      </c>
      <c r="F641" s="5" t="s">
        <v>17</v>
      </c>
      <c r="G641" s="5" t="s">
        <v>14</v>
      </c>
      <c r="H641" s="5" t="s">
        <v>913</v>
      </c>
      <c r="I641" s="5">
        <v>12</v>
      </c>
      <c r="J641" s="5">
        <v>0</v>
      </c>
      <c r="K641" s="5">
        <v>0</v>
      </c>
    </row>
    <row r="642" spans="1:12" s="5" customFormat="1" ht="15" customHeight="1" x14ac:dyDescent="0.25">
      <c r="A642" s="9" t="s">
        <v>566</v>
      </c>
      <c r="B642" s="5" t="s">
        <v>1578</v>
      </c>
      <c r="C642" s="5" t="s">
        <v>1579</v>
      </c>
      <c r="D642" s="6">
        <v>15416</v>
      </c>
      <c r="E642" s="5" t="s">
        <v>1580</v>
      </c>
      <c r="F642" s="5" t="s">
        <v>30</v>
      </c>
      <c r="G642" s="5" t="s">
        <v>14</v>
      </c>
      <c r="H642" s="5" t="s">
        <v>1451</v>
      </c>
      <c r="I642" s="5">
        <v>8</v>
      </c>
      <c r="J642" s="5">
        <v>0</v>
      </c>
      <c r="K642" s="5">
        <v>0</v>
      </c>
    </row>
    <row r="643" spans="1:12" s="5" customFormat="1" x14ac:dyDescent="0.25">
      <c r="A643" s="9" t="s">
        <v>566</v>
      </c>
      <c r="B643" s="5" t="s">
        <v>1585</v>
      </c>
      <c r="C643" s="5" t="s">
        <v>1586</v>
      </c>
      <c r="D643" s="6">
        <v>15409</v>
      </c>
      <c r="E643" s="5" t="s">
        <v>1587</v>
      </c>
      <c r="F643" s="5" t="s">
        <v>1588</v>
      </c>
      <c r="G643" s="5" t="s">
        <v>14</v>
      </c>
      <c r="H643" s="5" t="s">
        <v>1152</v>
      </c>
      <c r="I643" s="5">
        <v>10</v>
      </c>
      <c r="J643" s="5">
        <v>2</v>
      </c>
      <c r="K643" s="5">
        <v>3</v>
      </c>
    </row>
    <row r="644" spans="1:12" s="5" customFormat="1" x14ac:dyDescent="0.25">
      <c r="A644" s="9" t="s">
        <v>566</v>
      </c>
      <c r="B644" s="5" t="s">
        <v>1595</v>
      </c>
      <c r="C644" s="5" t="s">
        <v>1596</v>
      </c>
      <c r="D644" s="6">
        <v>15430</v>
      </c>
      <c r="E644" s="5" t="s">
        <v>27</v>
      </c>
      <c r="F644" s="5" t="s">
        <v>63</v>
      </c>
      <c r="G644" s="5" t="s">
        <v>14</v>
      </c>
      <c r="H644" s="5" t="s">
        <v>641</v>
      </c>
      <c r="I644" s="5">
        <v>12</v>
      </c>
      <c r="J644" s="5">
        <v>1</v>
      </c>
      <c r="K644" s="5">
        <v>8</v>
      </c>
      <c r="L644" s="5" t="s">
        <v>2644</v>
      </c>
    </row>
    <row r="645" spans="1:12" s="5" customFormat="1" x14ac:dyDescent="0.25">
      <c r="A645" s="9" t="s">
        <v>566</v>
      </c>
      <c r="B645" s="5" t="s">
        <v>1597</v>
      </c>
      <c r="C645" s="5" t="s">
        <v>1598</v>
      </c>
      <c r="D645" s="6">
        <v>15430</v>
      </c>
      <c r="E645" s="5" t="s">
        <v>1599</v>
      </c>
      <c r="F645" s="5" t="s">
        <v>47</v>
      </c>
      <c r="G645" s="5" t="s">
        <v>14</v>
      </c>
      <c r="H645" s="5" t="s">
        <v>42</v>
      </c>
      <c r="I645" s="5">
        <v>44</v>
      </c>
      <c r="J645" s="5">
        <v>0</v>
      </c>
      <c r="K645" s="5">
        <v>0</v>
      </c>
    </row>
    <row r="646" spans="1:12" s="5" customFormat="1" x14ac:dyDescent="0.25">
      <c r="A646" s="9" t="s">
        <v>566</v>
      </c>
      <c r="B646" s="5" t="s">
        <v>1602</v>
      </c>
      <c r="C646" s="5" t="s">
        <v>1603</v>
      </c>
      <c r="D646" s="6">
        <v>15430</v>
      </c>
      <c r="E646" s="5" t="s">
        <v>44</v>
      </c>
      <c r="F646" s="5" t="s">
        <v>25</v>
      </c>
      <c r="G646" s="5" t="s">
        <v>14</v>
      </c>
      <c r="H646" s="5" t="s">
        <v>1152</v>
      </c>
      <c r="I646" s="5">
        <v>7</v>
      </c>
      <c r="J646" s="5">
        <v>0</v>
      </c>
      <c r="K646" s="5">
        <v>0</v>
      </c>
    </row>
    <row r="647" spans="1:12" s="5" customFormat="1" x14ac:dyDescent="0.25">
      <c r="A647" s="9" t="s">
        <v>566</v>
      </c>
      <c r="B647" s="5" t="s">
        <v>1604</v>
      </c>
      <c r="C647" s="5" t="s">
        <v>1605</v>
      </c>
      <c r="D647" s="6">
        <v>15430</v>
      </c>
      <c r="E647" s="5" t="s">
        <v>1606</v>
      </c>
      <c r="F647" s="5" t="s">
        <v>26</v>
      </c>
      <c r="G647" s="5" t="s">
        <v>14</v>
      </c>
      <c r="H647" s="5" t="s">
        <v>21</v>
      </c>
      <c r="I647" s="5">
        <v>16</v>
      </c>
      <c r="J647" s="5">
        <v>0</v>
      </c>
      <c r="K647" s="5">
        <v>0</v>
      </c>
    </row>
    <row r="648" spans="1:12" s="5" customFormat="1" x14ac:dyDescent="0.25">
      <c r="A648" s="9" t="s">
        <v>566</v>
      </c>
      <c r="B648" s="5" t="s">
        <v>1611</v>
      </c>
      <c r="C648" s="5" t="s">
        <v>1612</v>
      </c>
      <c r="D648" s="6">
        <v>15430</v>
      </c>
      <c r="E648" s="5" t="s">
        <v>46</v>
      </c>
      <c r="F648" s="5" t="s">
        <v>47</v>
      </c>
      <c r="G648" s="5" t="s">
        <v>14</v>
      </c>
      <c r="H648" s="5" t="s">
        <v>1445</v>
      </c>
      <c r="I648" s="5">
        <v>15</v>
      </c>
      <c r="J648" s="5">
        <v>0</v>
      </c>
      <c r="K648" s="5">
        <v>0</v>
      </c>
    </row>
    <row r="649" spans="1:12" s="5" customFormat="1" x14ac:dyDescent="0.25">
      <c r="A649" s="9" t="s">
        <v>566</v>
      </c>
      <c r="B649" s="5" t="s">
        <v>1617</v>
      </c>
      <c r="C649" s="5" t="s">
        <v>1618</v>
      </c>
      <c r="D649" s="6">
        <v>15437</v>
      </c>
      <c r="E649" s="5" t="s">
        <v>1619</v>
      </c>
      <c r="F649" s="5" t="s">
        <v>714</v>
      </c>
      <c r="G649" s="5" t="s">
        <v>14</v>
      </c>
      <c r="H649" s="5" t="s">
        <v>1451</v>
      </c>
      <c r="I649" s="5">
        <v>13</v>
      </c>
      <c r="J649" s="5">
        <v>1</v>
      </c>
      <c r="K649" s="5">
        <v>1</v>
      </c>
    </row>
    <row r="650" spans="1:12" s="5" customFormat="1" x14ac:dyDescent="0.25">
      <c r="A650" s="9" t="s">
        <v>566</v>
      </c>
      <c r="B650" s="5" t="s">
        <v>1633</v>
      </c>
      <c r="C650" s="5" t="s">
        <v>1634</v>
      </c>
      <c r="D650" s="6">
        <v>15458</v>
      </c>
      <c r="E650" s="5" t="s">
        <v>1635</v>
      </c>
      <c r="F650" s="5" t="s">
        <v>47</v>
      </c>
      <c r="G650" s="5" t="s">
        <v>14</v>
      </c>
      <c r="H650" s="5" t="s">
        <v>518</v>
      </c>
      <c r="I650" s="5">
        <v>9</v>
      </c>
      <c r="J650" s="5">
        <v>0</v>
      </c>
      <c r="K650" s="5">
        <v>0</v>
      </c>
    </row>
    <row r="651" spans="1:12" s="5" customFormat="1" x14ac:dyDescent="0.25">
      <c r="A651" s="9" t="s">
        <v>566</v>
      </c>
      <c r="B651" s="5" t="s">
        <v>1636</v>
      </c>
      <c r="C651" s="5" t="s">
        <v>1637</v>
      </c>
      <c r="D651" s="6">
        <v>15458</v>
      </c>
      <c r="E651" s="5" t="s">
        <v>11</v>
      </c>
      <c r="F651" s="5" t="s">
        <v>15</v>
      </c>
      <c r="G651" s="5" t="s">
        <v>14</v>
      </c>
      <c r="H651" s="5" t="s">
        <v>21</v>
      </c>
      <c r="I651" s="5">
        <v>16</v>
      </c>
      <c r="J651" s="5">
        <v>0</v>
      </c>
      <c r="K651" s="5">
        <v>0</v>
      </c>
    </row>
    <row r="652" spans="1:12" s="5" customFormat="1" x14ac:dyDescent="0.25">
      <c r="A652" s="9" t="s">
        <v>566</v>
      </c>
      <c r="B652" s="5" t="s">
        <v>1650</v>
      </c>
      <c r="C652" s="5" t="s">
        <v>1651</v>
      </c>
      <c r="D652" s="6">
        <v>15465</v>
      </c>
      <c r="E652" s="5" t="s">
        <v>1652</v>
      </c>
      <c r="F652" s="5" t="s">
        <v>1653</v>
      </c>
      <c r="G652" s="5" t="s">
        <v>14</v>
      </c>
      <c r="H652" s="5" t="s">
        <v>866</v>
      </c>
      <c r="I652" s="5">
        <v>6</v>
      </c>
      <c r="J652" s="5">
        <v>1</v>
      </c>
      <c r="K652" s="5">
        <v>2</v>
      </c>
    </row>
    <row r="653" spans="1:12" s="5" customFormat="1" x14ac:dyDescent="0.25">
      <c r="A653" s="9" t="s">
        <v>566</v>
      </c>
      <c r="B653" s="5" t="s">
        <v>1668</v>
      </c>
      <c r="C653" s="5" t="s">
        <v>1669</v>
      </c>
      <c r="D653" s="6">
        <v>15472</v>
      </c>
      <c r="E653" s="5" t="s">
        <v>1670</v>
      </c>
      <c r="F653" s="5" t="s">
        <v>26</v>
      </c>
      <c r="G653" s="5" t="s">
        <v>14</v>
      </c>
      <c r="H653" s="5" t="s">
        <v>913</v>
      </c>
      <c r="I653" s="5">
        <v>4</v>
      </c>
      <c r="J653" s="5">
        <v>0</v>
      </c>
      <c r="K653" s="5">
        <v>0</v>
      </c>
    </row>
    <row r="654" spans="1:12" s="5" customFormat="1" x14ac:dyDescent="0.25">
      <c r="A654" s="9" t="s">
        <v>566</v>
      </c>
      <c r="B654" s="5" t="s">
        <v>1694</v>
      </c>
      <c r="C654" s="5" t="s">
        <v>1695</v>
      </c>
      <c r="D654" s="6">
        <v>15493</v>
      </c>
      <c r="E654" s="5" t="s">
        <v>1696</v>
      </c>
      <c r="F654" s="5" t="s">
        <v>26</v>
      </c>
      <c r="G654" s="5" t="s">
        <v>14</v>
      </c>
      <c r="H654" s="5" t="s">
        <v>866</v>
      </c>
      <c r="I654" s="5">
        <v>10</v>
      </c>
      <c r="J654" s="5">
        <v>0</v>
      </c>
      <c r="K654" s="5">
        <v>0</v>
      </c>
    </row>
    <row r="655" spans="1:12" s="5" customFormat="1" x14ac:dyDescent="0.25">
      <c r="A655" s="9" t="s">
        <v>566</v>
      </c>
      <c r="B655" s="5" t="s">
        <v>1697</v>
      </c>
      <c r="C655" s="5" t="s">
        <v>1698</v>
      </c>
      <c r="D655" s="6">
        <v>15486</v>
      </c>
      <c r="E655" s="5" t="s">
        <v>46</v>
      </c>
      <c r="F655" s="5" t="s">
        <v>47</v>
      </c>
      <c r="G655" s="5" t="s">
        <v>14</v>
      </c>
      <c r="H655" s="5" t="s">
        <v>42</v>
      </c>
      <c r="I655" s="5">
        <v>15</v>
      </c>
      <c r="J655" s="5">
        <v>0</v>
      </c>
      <c r="K655" s="5">
        <v>0</v>
      </c>
    </row>
    <row r="656" spans="1:12" s="5" customFormat="1" x14ac:dyDescent="0.25">
      <c r="A656" s="9" t="s">
        <v>566</v>
      </c>
      <c r="B656" s="5" t="s">
        <v>1708</v>
      </c>
      <c r="C656" s="5" t="s">
        <v>1709</v>
      </c>
      <c r="D656" s="6">
        <v>15493</v>
      </c>
      <c r="E656" s="5" t="s">
        <v>1710</v>
      </c>
      <c r="F656" s="5" t="s">
        <v>26</v>
      </c>
      <c r="G656" s="5" t="s">
        <v>14</v>
      </c>
      <c r="H656" s="5" t="s">
        <v>42</v>
      </c>
      <c r="I656" s="5">
        <v>31</v>
      </c>
      <c r="J656" s="5">
        <v>0</v>
      </c>
      <c r="K656" s="5">
        <v>0</v>
      </c>
    </row>
    <row r="657" spans="1:42" x14ac:dyDescent="0.25">
      <c r="A657" s="9" t="s">
        <v>566</v>
      </c>
      <c r="B657" s="5" t="s">
        <v>1733</v>
      </c>
      <c r="C657" s="5" t="s">
        <v>1734</v>
      </c>
      <c r="D657" s="6">
        <v>15661</v>
      </c>
      <c r="E657" s="5" t="s">
        <v>11</v>
      </c>
      <c r="F657" s="5" t="s">
        <v>15</v>
      </c>
      <c r="G657" s="5" t="s">
        <v>14</v>
      </c>
      <c r="H657" s="5" t="s">
        <v>42</v>
      </c>
      <c r="I657" s="5">
        <v>21</v>
      </c>
      <c r="J657" s="5">
        <v>7</v>
      </c>
      <c r="K657" s="5">
        <v>3</v>
      </c>
      <c r="L657" s="5" t="s">
        <v>2644</v>
      </c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</row>
    <row r="658" spans="1:42" x14ac:dyDescent="0.25">
      <c r="A658" s="9" t="s">
        <v>566</v>
      </c>
      <c r="B658" s="5" t="s">
        <v>1735</v>
      </c>
      <c r="C658" s="5" t="s">
        <v>1736</v>
      </c>
      <c r="D658" s="6">
        <v>15661</v>
      </c>
      <c r="E658" s="5" t="s">
        <v>11</v>
      </c>
      <c r="F658" s="5" t="s">
        <v>15</v>
      </c>
      <c r="G658" s="5" t="s">
        <v>14</v>
      </c>
      <c r="H658" s="5" t="s">
        <v>641</v>
      </c>
      <c r="I658" s="5">
        <v>14</v>
      </c>
      <c r="J658" s="5">
        <v>2</v>
      </c>
      <c r="K658" s="5">
        <v>7</v>
      </c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</row>
    <row r="659" spans="1:42" x14ac:dyDescent="0.25">
      <c r="A659" s="9" t="s">
        <v>566</v>
      </c>
      <c r="B659" s="5" t="s">
        <v>1739</v>
      </c>
      <c r="C659" s="5" t="s">
        <v>1740</v>
      </c>
      <c r="D659" s="6">
        <v>15682</v>
      </c>
      <c r="E659" s="5" t="s">
        <v>286</v>
      </c>
      <c r="F659" s="5" t="s">
        <v>26</v>
      </c>
      <c r="G659" s="5" t="s">
        <v>14</v>
      </c>
      <c r="H659" s="5" t="s">
        <v>42</v>
      </c>
      <c r="I659" s="5">
        <v>9</v>
      </c>
      <c r="J659" s="5">
        <v>0</v>
      </c>
      <c r="K659" s="5">
        <v>0</v>
      </c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</row>
    <row r="660" spans="1:42" x14ac:dyDescent="0.25">
      <c r="A660" s="9" t="s">
        <v>566</v>
      </c>
      <c r="B660" s="5" t="s">
        <v>1741</v>
      </c>
      <c r="C660" s="5" t="s">
        <v>1742</v>
      </c>
      <c r="D660" s="6">
        <v>15682</v>
      </c>
      <c r="E660" s="5" t="s">
        <v>1743</v>
      </c>
      <c r="F660" s="5" t="s">
        <v>47</v>
      </c>
      <c r="G660" s="5" t="s">
        <v>14</v>
      </c>
      <c r="H660" s="5" t="s">
        <v>1445</v>
      </c>
      <c r="I660" s="5">
        <v>15</v>
      </c>
      <c r="J660" s="5">
        <v>0</v>
      </c>
      <c r="K660" s="5">
        <v>0</v>
      </c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</row>
    <row r="661" spans="1:42" x14ac:dyDescent="0.25">
      <c r="A661" s="9" t="s">
        <v>566</v>
      </c>
      <c r="B661" s="5" t="s">
        <v>1744</v>
      </c>
      <c r="C661" s="5" t="s">
        <v>1745</v>
      </c>
      <c r="D661" s="6">
        <v>15682</v>
      </c>
      <c r="E661" s="5" t="s">
        <v>1746</v>
      </c>
      <c r="F661" s="5" t="s">
        <v>15</v>
      </c>
      <c r="G661" s="5" t="s">
        <v>14</v>
      </c>
      <c r="H661" s="5" t="s">
        <v>913</v>
      </c>
      <c r="I661" s="5">
        <v>2</v>
      </c>
      <c r="J661" s="5">
        <v>1</v>
      </c>
      <c r="K661" s="5">
        <v>1</v>
      </c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</row>
    <row r="662" spans="1:42" x14ac:dyDescent="0.25">
      <c r="A662" s="9" t="s">
        <v>566</v>
      </c>
      <c r="B662" s="5" t="s">
        <v>1747</v>
      </c>
      <c r="C662" s="5" t="s">
        <v>1748</v>
      </c>
      <c r="D662" s="6">
        <v>15682</v>
      </c>
      <c r="E662" s="5" t="s">
        <v>1749</v>
      </c>
      <c r="F662" s="5" t="s">
        <v>19</v>
      </c>
      <c r="G662" s="5" t="s">
        <v>14</v>
      </c>
      <c r="H662" s="5" t="s">
        <v>21</v>
      </c>
      <c r="I662" s="5">
        <v>10</v>
      </c>
      <c r="J662" s="5">
        <v>0</v>
      </c>
      <c r="K662" s="5">
        <v>0</v>
      </c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</row>
    <row r="663" spans="1:42" x14ac:dyDescent="0.25">
      <c r="A663" s="9" t="s">
        <v>566</v>
      </c>
      <c r="B663" s="5" t="s">
        <v>1756</v>
      </c>
      <c r="C663" s="5" t="s">
        <v>1757</v>
      </c>
      <c r="D663" s="6">
        <v>15682</v>
      </c>
      <c r="E663" s="5" t="s">
        <v>11</v>
      </c>
      <c r="F663" s="5" t="s">
        <v>15</v>
      </c>
      <c r="G663" s="5" t="s">
        <v>14</v>
      </c>
      <c r="H663" s="5" t="s">
        <v>21</v>
      </c>
      <c r="I663" s="5">
        <v>14</v>
      </c>
      <c r="J663" s="5">
        <v>1</v>
      </c>
      <c r="K663" s="5">
        <v>1</v>
      </c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</row>
    <row r="664" spans="1:42" x14ac:dyDescent="0.25">
      <c r="A664" s="9" t="s">
        <v>566</v>
      </c>
      <c r="B664" s="5" t="s">
        <v>1764</v>
      </c>
      <c r="C664" s="5" t="s">
        <v>1765</v>
      </c>
      <c r="D664" s="6">
        <v>15689</v>
      </c>
      <c r="E664" s="5" t="s">
        <v>32</v>
      </c>
      <c r="F664" s="5" t="s">
        <v>485</v>
      </c>
      <c r="G664" s="5" t="s">
        <v>14</v>
      </c>
      <c r="H664" s="5" t="s">
        <v>518</v>
      </c>
      <c r="I664" s="5">
        <v>11</v>
      </c>
      <c r="J664" s="5">
        <v>1</v>
      </c>
      <c r="K664" s="5">
        <v>1</v>
      </c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</row>
    <row r="665" spans="1:42" x14ac:dyDescent="0.25">
      <c r="A665" s="2" t="s">
        <v>566</v>
      </c>
      <c r="B665" s="5" t="s">
        <v>1769</v>
      </c>
      <c r="C665" s="5" t="s">
        <v>1770</v>
      </c>
      <c r="D665" s="6">
        <v>15710</v>
      </c>
      <c r="E665" s="5" t="s">
        <v>11</v>
      </c>
      <c r="F665" s="5" t="s">
        <v>15</v>
      </c>
      <c r="G665" s="5" t="s">
        <v>14</v>
      </c>
      <c r="H665" s="5" t="s">
        <v>21</v>
      </c>
      <c r="I665" s="5">
        <v>9</v>
      </c>
      <c r="J665" s="5">
        <v>0</v>
      </c>
      <c r="K665" s="5">
        <v>0</v>
      </c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</row>
    <row r="666" spans="1:42" x14ac:dyDescent="0.25">
      <c r="A666" s="2" t="s">
        <v>566</v>
      </c>
      <c r="B666" s="5" t="s">
        <v>1773</v>
      </c>
      <c r="C666" s="5" t="s">
        <v>1774</v>
      </c>
      <c r="D666" s="6">
        <v>15710</v>
      </c>
      <c r="E666" s="5" t="s">
        <v>1775</v>
      </c>
      <c r="F666" s="5" t="s">
        <v>25</v>
      </c>
      <c r="G666" s="5" t="s">
        <v>14</v>
      </c>
      <c r="H666" s="5" t="s">
        <v>913</v>
      </c>
      <c r="I666" s="5">
        <v>7</v>
      </c>
      <c r="J666" s="5">
        <v>0</v>
      </c>
      <c r="K666" s="5">
        <v>0</v>
      </c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</row>
    <row r="667" spans="1:42" x14ac:dyDescent="0.25">
      <c r="A667" s="2" t="s">
        <v>566</v>
      </c>
      <c r="B667" s="5" t="s">
        <v>1801</v>
      </c>
      <c r="C667" s="5" t="s">
        <v>1802</v>
      </c>
      <c r="D667" s="6">
        <v>15717</v>
      </c>
      <c r="E667" s="5" t="s">
        <v>11</v>
      </c>
      <c r="F667" s="5" t="s">
        <v>15</v>
      </c>
      <c r="G667" s="5" t="s">
        <v>14</v>
      </c>
      <c r="H667" s="5" t="s">
        <v>42</v>
      </c>
      <c r="I667" s="5">
        <v>18</v>
      </c>
      <c r="J667" s="5">
        <v>0</v>
      </c>
      <c r="K667" s="5">
        <v>0</v>
      </c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</row>
    <row r="668" spans="1:42" x14ac:dyDescent="0.25">
      <c r="A668" s="2" t="s">
        <v>566</v>
      </c>
      <c r="B668" s="5" t="s">
        <v>1809</v>
      </c>
      <c r="C668" s="5" t="s">
        <v>1810</v>
      </c>
      <c r="D668" s="6">
        <v>15717</v>
      </c>
      <c r="E668" s="5" t="s">
        <v>1811</v>
      </c>
      <c r="F668" s="5" t="s">
        <v>1812</v>
      </c>
      <c r="G668" s="5" t="s">
        <v>14</v>
      </c>
      <c r="H668" s="5" t="s">
        <v>866</v>
      </c>
      <c r="I668" s="5">
        <v>19</v>
      </c>
      <c r="J668" s="5">
        <v>1</v>
      </c>
      <c r="K668" s="5">
        <v>3</v>
      </c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</row>
    <row r="669" spans="1:42" x14ac:dyDescent="0.25">
      <c r="A669" s="2" t="s">
        <v>566</v>
      </c>
      <c r="B669" s="5" t="s">
        <v>1798</v>
      </c>
      <c r="C669" s="5" t="s">
        <v>1799</v>
      </c>
      <c r="D669" s="6">
        <v>15717</v>
      </c>
      <c r="E669" s="5" t="s">
        <v>1800</v>
      </c>
      <c r="F669" s="5" t="s">
        <v>63</v>
      </c>
      <c r="G669" s="5" t="s">
        <v>14</v>
      </c>
      <c r="H669" s="5" t="s">
        <v>1152</v>
      </c>
      <c r="I669" s="5">
        <v>15</v>
      </c>
      <c r="J669" s="5">
        <v>0</v>
      </c>
      <c r="K669" s="5">
        <v>0</v>
      </c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</row>
    <row r="670" spans="1:42" x14ac:dyDescent="0.25">
      <c r="A670" s="2" t="s">
        <v>566</v>
      </c>
      <c r="B670" s="5" t="s">
        <v>1792</v>
      </c>
      <c r="C670" s="5" t="s">
        <v>1793</v>
      </c>
      <c r="D670" s="6">
        <v>15724</v>
      </c>
      <c r="E670" s="5" t="s">
        <v>1794</v>
      </c>
      <c r="F670" s="5" t="s">
        <v>63</v>
      </c>
      <c r="G670" s="5" t="s">
        <v>14</v>
      </c>
      <c r="H670" s="5" t="s">
        <v>913</v>
      </c>
      <c r="I670" s="5">
        <v>3</v>
      </c>
      <c r="J670" s="5">
        <v>0</v>
      </c>
      <c r="K670" s="5">
        <v>0</v>
      </c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</row>
    <row r="671" spans="1:42" x14ac:dyDescent="0.25">
      <c r="A671" s="2" t="s">
        <v>566</v>
      </c>
      <c r="B671" s="5" t="s">
        <v>1825</v>
      </c>
      <c r="C671" s="5" t="s">
        <v>1826</v>
      </c>
      <c r="D671" s="6">
        <v>15724</v>
      </c>
      <c r="E671" s="5" t="s">
        <v>1827</v>
      </c>
      <c r="F671" s="5" t="s">
        <v>485</v>
      </c>
      <c r="G671" s="5" t="s">
        <v>14</v>
      </c>
      <c r="H671" s="5" t="s">
        <v>1445</v>
      </c>
      <c r="I671" s="5">
        <v>17</v>
      </c>
      <c r="J671" s="5">
        <v>0</v>
      </c>
      <c r="K671" s="5">
        <v>0</v>
      </c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</row>
    <row r="672" spans="1:42" x14ac:dyDescent="0.25">
      <c r="A672" s="2" t="s">
        <v>566</v>
      </c>
      <c r="B672" s="5" t="s">
        <v>1839</v>
      </c>
      <c r="C672" s="5" t="s">
        <v>1840</v>
      </c>
      <c r="D672" s="6">
        <v>15738</v>
      </c>
      <c r="E672" s="5" t="s">
        <v>1841</v>
      </c>
      <c r="F672" s="5" t="s">
        <v>1842</v>
      </c>
      <c r="G672" s="5" t="s">
        <v>14</v>
      </c>
      <c r="H672" s="5" t="s">
        <v>913</v>
      </c>
      <c r="I672" s="5">
        <v>12</v>
      </c>
      <c r="J672" s="5">
        <v>1</v>
      </c>
      <c r="K672" s="5">
        <v>1</v>
      </c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</row>
    <row r="673" spans="1:42" x14ac:dyDescent="0.25">
      <c r="A673" s="2" t="s">
        <v>566</v>
      </c>
      <c r="B673" s="5" t="s">
        <v>1846</v>
      </c>
      <c r="C673" s="5" t="s">
        <v>1847</v>
      </c>
      <c r="D673" s="6">
        <v>15738</v>
      </c>
      <c r="E673" s="5" t="s">
        <v>44</v>
      </c>
      <c r="F673" s="5" t="s">
        <v>25</v>
      </c>
      <c r="G673" s="5" t="s">
        <v>14</v>
      </c>
      <c r="H673" s="5" t="s">
        <v>21</v>
      </c>
      <c r="I673" s="5">
        <v>14</v>
      </c>
      <c r="J673" s="5">
        <v>0</v>
      </c>
      <c r="K673" s="5">
        <v>0</v>
      </c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</row>
    <row r="674" spans="1:42" x14ac:dyDescent="0.25">
      <c r="A674" s="2" t="s">
        <v>566</v>
      </c>
      <c r="B674" s="5" t="s">
        <v>1830</v>
      </c>
      <c r="C674" s="5" t="s">
        <v>1831</v>
      </c>
      <c r="D674" s="6">
        <v>15738</v>
      </c>
      <c r="E674" s="5" t="s">
        <v>27</v>
      </c>
      <c r="F674" s="5" t="s">
        <v>63</v>
      </c>
      <c r="G674" s="5" t="s">
        <v>14</v>
      </c>
      <c r="H674" s="5" t="s">
        <v>518</v>
      </c>
      <c r="I674" s="5">
        <v>18</v>
      </c>
      <c r="J674" s="5">
        <v>8</v>
      </c>
      <c r="K674" s="5">
        <v>19</v>
      </c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</row>
    <row r="675" spans="1:42" x14ac:dyDescent="0.25">
      <c r="A675" s="2" t="s">
        <v>566</v>
      </c>
      <c r="B675" s="5" t="s">
        <v>1850</v>
      </c>
      <c r="C675" s="5" t="s">
        <v>1851</v>
      </c>
      <c r="D675" s="6">
        <v>15745</v>
      </c>
      <c r="E675" s="5" t="s">
        <v>1852</v>
      </c>
      <c r="F675" s="5" t="s">
        <v>25</v>
      </c>
      <c r="G675" s="5" t="s">
        <v>14</v>
      </c>
      <c r="H675" s="5" t="s">
        <v>21</v>
      </c>
      <c r="I675" s="5">
        <v>19</v>
      </c>
      <c r="J675" s="5">
        <v>0</v>
      </c>
      <c r="K675" s="5">
        <v>0</v>
      </c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</row>
    <row r="676" spans="1:42" x14ac:dyDescent="0.25">
      <c r="A676" s="2" t="s">
        <v>566</v>
      </c>
      <c r="B676" s="5" t="s">
        <v>1893</v>
      </c>
      <c r="C676" s="5" t="s">
        <v>1894</v>
      </c>
      <c r="D676" s="6">
        <v>15773</v>
      </c>
      <c r="E676" s="5" t="s">
        <v>1895</v>
      </c>
      <c r="F676" s="5" t="s">
        <v>15</v>
      </c>
      <c r="G676" s="5" t="s">
        <v>14</v>
      </c>
      <c r="H676" s="5" t="s">
        <v>1445</v>
      </c>
      <c r="I676" s="5">
        <v>12</v>
      </c>
      <c r="J676" s="5">
        <v>1</v>
      </c>
      <c r="K676" s="5">
        <v>2</v>
      </c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</row>
    <row r="677" spans="1:42" x14ac:dyDescent="0.25">
      <c r="A677" s="2" t="s">
        <v>566</v>
      </c>
      <c r="B677" s="5" t="s">
        <v>1896</v>
      </c>
      <c r="C677" s="5" t="s">
        <v>1897</v>
      </c>
      <c r="D677" s="6">
        <v>15780</v>
      </c>
      <c r="E677" s="5" t="s">
        <v>1895</v>
      </c>
      <c r="F677" s="5" t="s">
        <v>15</v>
      </c>
      <c r="G677" s="5" t="s">
        <v>14</v>
      </c>
      <c r="H677" s="5" t="s">
        <v>913</v>
      </c>
      <c r="I677" s="5">
        <v>6</v>
      </c>
      <c r="J677" s="5">
        <v>3</v>
      </c>
      <c r="K677" s="5">
        <v>3</v>
      </c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</row>
    <row r="678" spans="1:42" x14ac:dyDescent="0.25">
      <c r="A678" s="2" t="s">
        <v>566</v>
      </c>
      <c r="B678" s="5" t="s">
        <v>1910</v>
      </c>
      <c r="C678" s="5" t="s">
        <v>1911</v>
      </c>
      <c r="D678" s="6">
        <v>15801</v>
      </c>
      <c r="E678" s="5" t="s">
        <v>1912</v>
      </c>
      <c r="F678" s="5" t="s">
        <v>26</v>
      </c>
      <c r="G678" s="5" t="s">
        <v>14</v>
      </c>
      <c r="H678" s="5" t="s">
        <v>21</v>
      </c>
      <c r="I678" s="5">
        <v>16</v>
      </c>
      <c r="J678" s="5">
        <v>1</v>
      </c>
      <c r="K678" s="5">
        <v>6</v>
      </c>
      <c r="L678" s="5" t="s">
        <v>2644</v>
      </c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</row>
    <row r="679" spans="1:42" x14ac:dyDescent="0.25">
      <c r="A679" s="2" t="s">
        <v>566</v>
      </c>
      <c r="B679" s="5" t="s">
        <v>1904</v>
      </c>
      <c r="C679" s="5" t="s">
        <v>1905</v>
      </c>
      <c r="D679" s="6">
        <v>15801</v>
      </c>
      <c r="E679" s="5" t="s">
        <v>11</v>
      </c>
      <c r="F679" s="5" t="s">
        <v>15</v>
      </c>
      <c r="G679" s="5" t="s">
        <v>14</v>
      </c>
      <c r="H679" s="5" t="s">
        <v>42</v>
      </c>
      <c r="I679" s="5">
        <v>14</v>
      </c>
      <c r="J679" s="5">
        <v>0</v>
      </c>
      <c r="K679" s="5">
        <v>0</v>
      </c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</row>
    <row r="680" spans="1:42" x14ac:dyDescent="0.25">
      <c r="A680" s="2" t="s">
        <v>566</v>
      </c>
      <c r="B680" s="5" t="s">
        <v>1902</v>
      </c>
      <c r="C680" s="5" t="s">
        <v>1903</v>
      </c>
      <c r="D680" s="6">
        <v>15801</v>
      </c>
      <c r="E680" s="5" t="s">
        <v>853</v>
      </c>
      <c r="F680" s="5" t="s">
        <v>51</v>
      </c>
      <c r="G680" s="5" t="s">
        <v>14</v>
      </c>
      <c r="H680" s="5" t="s">
        <v>866</v>
      </c>
      <c r="I680" s="5">
        <v>22</v>
      </c>
      <c r="J680" s="5">
        <v>7</v>
      </c>
      <c r="K680" s="5">
        <v>10</v>
      </c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</row>
    <row r="681" spans="1:42" x14ac:dyDescent="0.25">
      <c r="A681" s="2" t="s">
        <v>566</v>
      </c>
      <c r="B681" s="5" t="s">
        <v>1915</v>
      </c>
      <c r="C681" s="5" t="s">
        <v>1916</v>
      </c>
      <c r="D681" s="6">
        <v>15801</v>
      </c>
      <c r="E681" s="5" t="s">
        <v>44</v>
      </c>
      <c r="F681" s="5" t="s">
        <v>25</v>
      </c>
      <c r="G681" s="5" t="s">
        <v>14</v>
      </c>
      <c r="H681" s="5" t="s">
        <v>1445</v>
      </c>
      <c r="I681" s="5">
        <v>22</v>
      </c>
      <c r="J681" s="5">
        <v>0</v>
      </c>
      <c r="K681" s="5">
        <v>0</v>
      </c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</row>
    <row r="682" spans="1:42" x14ac:dyDescent="0.25">
      <c r="A682" s="2" t="s">
        <v>566</v>
      </c>
      <c r="B682" s="5" t="s">
        <v>1923</v>
      </c>
      <c r="C682" s="5" t="s">
        <v>1924</v>
      </c>
      <c r="D682" s="6">
        <v>15829</v>
      </c>
      <c r="E682" s="5" t="s">
        <v>1925</v>
      </c>
      <c r="F682" s="5" t="s">
        <v>1753</v>
      </c>
      <c r="G682" s="5" t="s">
        <v>14</v>
      </c>
      <c r="H682" s="5" t="s">
        <v>21</v>
      </c>
      <c r="I682" s="5">
        <v>16</v>
      </c>
      <c r="J682" s="5">
        <v>0</v>
      </c>
      <c r="K682" s="5">
        <v>0</v>
      </c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</row>
    <row r="683" spans="1:42" x14ac:dyDescent="0.25">
      <c r="A683" s="2" t="s">
        <v>566</v>
      </c>
      <c r="B683" s="5" t="s">
        <v>1961</v>
      </c>
      <c r="C683" s="5" t="s">
        <v>1962</v>
      </c>
      <c r="D683" s="6">
        <v>15850</v>
      </c>
      <c r="E683" s="5" t="s">
        <v>1963</v>
      </c>
      <c r="F683" s="5" t="s">
        <v>485</v>
      </c>
      <c r="G683" s="5" t="s">
        <v>14</v>
      </c>
      <c r="H683" s="5" t="s">
        <v>21</v>
      </c>
      <c r="I683" s="5">
        <v>18</v>
      </c>
      <c r="J683" s="5">
        <v>3</v>
      </c>
      <c r="K683" s="5">
        <v>6</v>
      </c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</row>
    <row r="684" spans="1:42" x14ac:dyDescent="0.25">
      <c r="A684" s="2" t="s">
        <v>566</v>
      </c>
      <c r="B684" s="5" t="s">
        <v>1977</v>
      </c>
      <c r="C684" s="5" t="s">
        <v>1978</v>
      </c>
      <c r="D684" s="6">
        <v>15858</v>
      </c>
      <c r="E684" s="5" t="s">
        <v>1979</v>
      </c>
      <c r="F684" s="5" t="s">
        <v>1980</v>
      </c>
      <c r="G684" s="5" t="s">
        <v>14</v>
      </c>
      <c r="H684" s="5" t="s">
        <v>913</v>
      </c>
      <c r="I684" s="5">
        <v>5</v>
      </c>
      <c r="J684" s="5">
        <v>0</v>
      </c>
      <c r="K684" s="5">
        <v>0</v>
      </c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</row>
    <row r="685" spans="1:42" x14ac:dyDescent="0.25">
      <c r="A685" s="2" t="s">
        <v>566</v>
      </c>
      <c r="B685" s="5" t="s">
        <v>1988</v>
      </c>
      <c r="C685" s="5" t="s">
        <v>1989</v>
      </c>
      <c r="D685" s="6">
        <v>15864</v>
      </c>
      <c r="E685" s="5" t="s">
        <v>1990</v>
      </c>
      <c r="F685" s="5" t="s">
        <v>1503</v>
      </c>
      <c r="G685" s="5" t="s">
        <v>14</v>
      </c>
      <c r="H685" s="5" t="s">
        <v>1445</v>
      </c>
      <c r="I685" s="5">
        <v>27</v>
      </c>
      <c r="J685" s="5">
        <v>2</v>
      </c>
      <c r="K685" s="5">
        <v>11</v>
      </c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</row>
    <row r="686" spans="1:42" x14ac:dyDescent="0.25">
      <c r="A686" s="2" t="s">
        <v>566</v>
      </c>
      <c r="B686" s="5" t="s">
        <v>2009</v>
      </c>
      <c r="C686" s="5" t="s">
        <v>2010</v>
      </c>
      <c r="D686" s="6">
        <v>15871</v>
      </c>
      <c r="E686" s="5" t="s">
        <v>27</v>
      </c>
      <c r="F686" s="5" t="s">
        <v>63</v>
      </c>
      <c r="G686" s="5" t="s">
        <v>14</v>
      </c>
      <c r="H686" s="5" t="s">
        <v>1938</v>
      </c>
      <c r="I686" s="5">
        <v>23</v>
      </c>
      <c r="J686" s="5">
        <v>0</v>
      </c>
      <c r="K686" s="5">
        <v>0</v>
      </c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</row>
    <row r="687" spans="1:42" x14ac:dyDescent="0.25">
      <c r="A687" s="2" t="s">
        <v>566</v>
      </c>
      <c r="B687" s="5" t="s">
        <v>2034</v>
      </c>
      <c r="C687" s="5" t="s">
        <v>2035</v>
      </c>
      <c r="D687" s="6">
        <v>16018</v>
      </c>
      <c r="E687" s="5" t="s">
        <v>2036</v>
      </c>
      <c r="F687" s="5" t="s">
        <v>26</v>
      </c>
      <c r="G687" s="5" t="s">
        <v>14</v>
      </c>
      <c r="H687" s="5" t="s">
        <v>518</v>
      </c>
      <c r="I687" s="5">
        <v>5</v>
      </c>
      <c r="J687" s="5">
        <v>0</v>
      </c>
      <c r="K687" s="5">
        <v>0</v>
      </c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</row>
    <row r="688" spans="1:42" x14ac:dyDescent="0.25">
      <c r="A688" s="2" t="s">
        <v>566</v>
      </c>
      <c r="B688" s="5" t="s">
        <v>2032</v>
      </c>
      <c r="C688" s="5" t="s">
        <v>2033</v>
      </c>
      <c r="D688" s="6">
        <v>16018</v>
      </c>
      <c r="E688" s="5" t="s">
        <v>11</v>
      </c>
      <c r="F688" s="5" t="s">
        <v>15</v>
      </c>
      <c r="G688" s="5" t="s">
        <v>14</v>
      </c>
      <c r="H688" s="5" t="s">
        <v>1152</v>
      </c>
      <c r="I688" s="5">
        <v>12</v>
      </c>
      <c r="J688" s="5">
        <v>0</v>
      </c>
      <c r="K688" s="5">
        <v>0</v>
      </c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</row>
    <row r="689" spans="1:42" x14ac:dyDescent="0.25">
      <c r="A689" s="2" t="s">
        <v>566</v>
      </c>
      <c r="B689" s="5" t="s">
        <v>2037</v>
      </c>
      <c r="C689" s="5" t="s">
        <v>2038</v>
      </c>
      <c r="D689" s="6">
        <v>16018</v>
      </c>
      <c r="E689" s="5" t="s">
        <v>2039</v>
      </c>
      <c r="F689" s="5" t="s">
        <v>25</v>
      </c>
      <c r="G689" s="5" t="s">
        <v>14</v>
      </c>
      <c r="H689" s="5" t="s">
        <v>1445</v>
      </c>
      <c r="I689" s="5">
        <v>12</v>
      </c>
      <c r="J689" s="5">
        <v>0</v>
      </c>
      <c r="K689" s="5">
        <v>0</v>
      </c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</row>
    <row r="690" spans="1:42" x14ac:dyDescent="0.25">
      <c r="A690" s="2" t="s">
        <v>566</v>
      </c>
      <c r="B690" s="5" t="s">
        <v>2049</v>
      </c>
      <c r="C690" s="5" t="s">
        <v>2050</v>
      </c>
      <c r="D690" s="6">
        <v>16032</v>
      </c>
      <c r="E690" s="5" t="s">
        <v>35</v>
      </c>
      <c r="F690" s="5" t="s">
        <v>30</v>
      </c>
      <c r="G690" s="5" t="s">
        <v>14</v>
      </c>
      <c r="H690" s="5" t="s">
        <v>1938</v>
      </c>
      <c r="I690" s="5">
        <v>18</v>
      </c>
      <c r="J690" s="5">
        <v>0</v>
      </c>
      <c r="K690" s="5">
        <v>0</v>
      </c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</row>
    <row r="691" spans="1:42" x14ac:dyDescent="0.25">
      <c r="A691" s="2" t="s">
        <v>566</v>
      </c>
      <c r="B691" s="5" t="s">
        <v>2069</v>
      </c>
      <c r="C691" s="5" t="s">
        <v>2070</v>
      </c>
      <c r="D691" s="6">
        <v>16060</v>
      </c>
      <c r="E691" s="5" t="s">
        <v>2071</v>
      </c>
      <c r="F691" s="5" t="s">
        <v>63</v>
      </c>
      <c r="G691" s="5" t="s">
        <v>14</v>
      </c>
      <c r="H691" s="5" t="s">
        <v>21</v>
      </c>
      <c r="I691" s="5">
        <v>22</v>
      </c>
      <c r="J691" s="5">
        <v>0</v>
      </c>
      <c r="K691" s="5">
        <v>0</v>
      </c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</row>
    <row r="692" spans="1:42" x14ac:dyDescent="0.25">
      <c r="A692" s="2" t="s">
        <v>566</v>
      </c>
      <c r="B692" s="5" t="s">
        <v>2074</v>
      </c>
      <c r="C692" s="5" t="s">
        <v>2075</v>
      </c>
      <c r="D692" s="6">
        <v>16060</v>
      </c>
      <c r="E692" s="5" t="s">
        <v>27</v>
      </c>
      <c r="F692" s="5" t="s">
        <v>63</v>
      </c>
      <c r="G692" s="5" t="s">
        <v>14</v>
      </c>
      <c r="H692" s="5" t="s">
        <v>641</v>
      </c>
      <c r="I692" s="5">
        <v>14</v>
      </c>
      <c r="J692" s="5">
        <v>0</v>
      </c>
      <c r="K692" s="5">
        <v>0</v>
      </c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</row>
    <row r="693" spans="1:42" x14ac:dyDescent="0.25">
      <c r="A693" s="2" t="s">
        <v>566</v>
      </c>
      <c r="B693" s="5" t="s">
        <v>2093</v>
      </c>
      <c r="C693" s="5" t="s">
        <v>2094</v>
      </c>
      <c r="D693" s="6">
        <v>16074</v>
      </c>
      <c r="E693" s="5" t="s">
        <v>35</v>
      </c>
      <c r="F693" s="5" t="s">
        <v>30</v>
      </c>
      <c r="G693" s="5" t="s">
        <v>14</v>
      </c>
      <c r="H693" s="5" t="s">
        <v>21</v>
      </c>
      <c r="I693" s="5">
        <v>19</v>
      </c>
      <c r="J693" s="5">
        <v>0</v>
      </c>
      <c r="K693" s="5">
        <v>0</v>
      </c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</row>
    <row r="694" spans="1:42" x14ac:dyDescent="0.25">
      <c r="A694" s="2" t="s">
        <v>566</v>
      </c>
      <c r="B694" s="5" t="s">
        <v>2117</v>
      </c>
      <c r="C694" s="5" t="s">
        <v>2118</v>
      </c>
      <c r="D694" s="6">
        <v>16088</v>
      </c>
      <c r="E694" s="5" t="s">
        <v>27</v>
      </c>
      <c r="F694" s="5" t="s">
        <v>63</v>
      </c>
      <c r="G694" s="5" t="s">
        <v>14</v>
      </c>
      <c r="H694" s="5" t="s">
        <v>1152</v>
      </c>
      <c r="I694" s="5">
        <v>12</v>
      </c>
      <c r="J694" s="5">
        <v>0</v>
      </c>
      <c r="K694" s="5">
        <v>0</v>
      </c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</row>
    <row r="695" spans="1:42" x14ac:dyDescent="0.25">
      <c r="A695" s="2" t="s">
        <v>566</v>
      </c>
      <c r="B695" s="5" t="s">
        <v>2119</v>
      </c>
      <c r="C695" s="5" t="s">
        <v>2120</v>
      </c>
      <c r="D695" s="6">
        <v>16088</v>
      </c>
      <c r="E695" s="5" t="s">
        <v>2121</v>
      </c>
      <c r="F695" s="5" t="s">
        <v>63</v>
      </c>
      <c r="G695" s="5" t="s">
        <v>14</v>
      </c>
      <c r="H695" s="5" t="s">
        <v>1938</v>
      </c>
      <c r="I695" s="5">
        <v>27</v>
      </c>
      <c r="J695" s="5">
        <v>5</v>
      </c>
      <c r="K695" s="5">
        <v>19</v>
      </c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</row>
    <row r="696" spans="1:42" x14ac:dyDescent="0.25">
      <c r="A696" s="2" t="s">
        <v>566</v>
      </c>
      <c r="B696" s="5" t="s">
        <v>2155</v>
      </c>
      <c r="C696" s="5" t="s">
        <v>2156</v>
      </c>
      <c r="D696" s="6">
        <v>16130</v>
      </c>
      <c r="E696" s="5" t="s">
        <v>424</v>
      </c>
      <c r="F696" s="5" t="s">
        <v>63</v>
      </c>
      <c r="G696" s="5" t="s">
        <v>14</v>
      </c>
      <c r="H696" s="5" t="s">
        <v>1445</v>
      </c>
      <c r="I696" s="5">
        <v>13</v>
      </c>
      <c r="J696" s="5">
        <v>0</v>
      </c>
      <c r="K696" s="5">
        <v>0</v>
      </c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</row>
    <row r="697" spans="1:42" x14ac:dyDescent="0.25">
      <c r="A697" s="2" t="s">
        <v>566</v>
      </c>
      <c r="B697" s="5" t="s">
        <v>2165</v>
      </c>
      <c r="C697" s="5" t="s">
        <v>2166</v>
      </c>
      <c r="D697" s="6">
        <v>16144</v>
      </c>
      <c r="E697" s="5" t="s">
        <v>2167</v>
      </c>
      <c r="F697" s="5" t="s">
        <v>26</v>
      </c>
      <c r="G697" s="5" t="s">
        <v>14</v>
      </c>
      <c r="H697" s="5" t="s">
        <v>518</v>
      </c>
      <c r="I697" s="5">
        <v>15</v>
      </c>
      <c r="J697" s="5">
        <v>1</v>
      </c>
      <c r="K697" s="5">
        <v>2</v>
      </c>
      <c r="L697" s="5" t="s">
        <v>2644</v>
      </c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</row>
    <row r="698" spans="1:42" x14ac:dyDescent="0.25">
      <c r="A698" s="2" t="s">
        <v>566</v>
      </c>
      <c r="B698" s="5" t="s">
        <v>2209</v>
      </c>
      <c r="C698" s="5" t="s">
        <v>2210</v>
      </c>
      <c r="D698" s="6">
        <v>16186</v>
      </c>
      <c r="E698" s="5" t="s">
        <v>53</v>
      </c>
      <c r="F698" s="5" t="s">
        <v>54</v>
      </c>
      <c r="G698" s="5" t="s">
        <v>14</v>
      </c>
      <c r="H698" s="5" t="s">
        <v>42</v>
      </c>
      <c r="I698" s="5">
        <v>10</v>
      </c>
      <c r="J698" s="5">
        <v>0</v>
      </c>
      <c r="K698" s="5">
        <v>0</v>
      </c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</row>
    <row r="699" spans="1:42" x14ac:dyDescent="0.25">
      <c r="A699" s="2" t="s">
        <v>566</v>
      </c>
      <c r="B699" s="5" t="s">
        <v>2219</v>
      </c>
      <c r="C699" s="5" t="s">
        <v>2220</v>
      </c>
      <c r="D699" s="6">
        <v>16200</v>
      </c>
      <c r="E699" s="5" t="s">
        <v>2221</v>
      </c>
      <c r="F699" s="5" t="s">
        <v>485</v>
      </c>
      <c r="G699" s="5" t="s">
        <v>14</v>
      </c>
      <c r="H699" s="5" t="s">
        <v>866</v>
      </c>
      <c r="I699" s="5">
        <v>15</v>
      </c>
      <c r="J699" s="5">
        <v>0</v>
      </c>
      <c r="K699" s="5">
        <v>0</v>
      </c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</row>
    <row r="700" spans="1:42" x14ac:dyDescent="0.25">
      <c r="A700" s="2" t="s">
        <v>566</v>
      </c>
      <c r="B700" s="5" t="s">
        <v>2247</v>
      </c>
      <c r="C700" s="5" t="s">
        <v>2248</v>
      </c>
      <c r="D700" s="6">
        <v>16221</v>
      </c>
      <c r="E700" s="5" t="s">
        <v>2249</v>
      </c>
      <c r="F700" s="5" t="s">
        <v>26</v>
      </c>
      <c r="G700" s="5" t="s">
        <v>14</v>
      </c>
      <c r="H700" s="5" t="s">
        <v>21</v>
      </c>
      <c r="I700" s="5">
        <v>20</v>
      </c>
      <c r="J700" s="5">
        <v>0</v>
      </c>
      <c r="K700" s="5">
        <v>0</v>
      </c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</row>
    <row r="701" spans="1:42" x14ac:dyDescent="0.25">
      <c r="A701" s="2" t="s">
        <v>566</v>
      </c>
      <c r="B701" s="5" t="s">
        <v>2245</v>
      </c>
      <c r="C701" s="5" t="s">
        <v>2246</v>
      </c>
      <c r="D701" s="6">
        <v>16221</v>
      </c>
      <c r="E701" s="5" t="s">
        <v>1670</v>
      </c>
      <c r="F701" s="5" t="s">
        <v>26</v>
      </c>
      <c r="G701" s="5" t="s">
        <v>14</v>
      </c>
      <c r="H701" s="5" t="s">
        <v>21</v>
      </c>
      <c r="I701" s="5">
        <v>9</v>
      </c>
      <c r="J701" s="5">
        <v>0</v>
      </c>
      <c r="K701" s="5">
        <v>0</v>
      </c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</row>
    <row r="702" spans="1:42" x14ac:dyDescent="0.25">
      <c r="A702" s="2" t="s">
        <v>566</v>
      </c>
      <c r="B702" s="5" t="s">
        <v>2304</v>
      </c>
      <c r="C702" s="5" t="s">
        <v>2305</v>
      </c>
      <c r="D702" s="6">
        <v>16417</v>
      </c>
      <c r="E702" s="5" t="s">
        <v>424</v>
      </c>
      <c r="F702" s="5" t="s">
        <v>63</v>
      </c>
      <c r="G702" s="5" t="s">
        <v>14</v>
      </c>
      <c r="H702" s="5" t="s">
        <v>42</v>
      </c>
      <c r="I702" s="5">
        <v>15</v>
      </c>
      <c r="J702" s="5">
        <v>0</v>
      </c>
      <c r="K702" s="5">
        <v>0</v>
      </c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</row>
    <row r="703" spans="1:42" x14ac:dyDescent="0.25">
      <c r="A703" s="2" t="s">
        <v>566</v>
      </c>
      <c r="B703" s="5" t="s">
        <v>2324</v>
      </c>
      <c r="C703" s="5" t="s">
        <v>2325</v>
      </c>
      <c r="D703" s="1">
        <v>16439</v>
      </c>
      <c r="E703" s="5" t="s">
        <v>2326</v>
      </c>
      <c r="F703" s="5" t="s">
        <v>25</v>
      </c>
      <c r="G703" s="5" t="s">
        <v>14</v>
      </c>
      <c r="H703" s="5" t="s">
        <v>913</v>
      </c>
      <c r="I703" s="5">
        <v>4</v>
      </c>
      <c r="J703" s="5">
        <v>0</v>
      </c>
      <c r="K703" s="5">
        <v>0</v>
      </c>
    </row>
    <row r="704" spans="1:42" x14ac:dyDescent="0.25">
      <c r="A704" s="2" t="s">
        <v>566</v>
      </c>
      <c r="B704" s="5" t="s">
        <v>2346</v>
      </c>
      <c r="C704" s="5" t="s">
        <v>2347</v>
      </c>
      <c r="D704" s="1">
        <v>16445</v>
      </c>
      <c r="E704" t="s">
        <v>11</v>
      </c>
      <c r="F704" t="s">
        <v>15</v>
      </c>
      <c r="G704" s="5" t="s">
        <v>14</v>
      </c>
      <c r="H704" s="5" t="s">
        <v>21</v>
      </c>
      <c r="I704" s="5">
        <v>14</v>
      </c>
      <c r="J704" s="5">
        <v>0</v>
      </c>
      <c r="K704" s="5">
        <v>0</v>
      </c>
    </row>
    <row r="705" spans="1:17" x14ac:dyDescent="0.25">
      <c r="A705" s="2" t="s">
        <v>566</v>
      </c>
      <c r="B705" s="5" t="s">
        <v>1830</v>
      </c>
      <c r="C705" s="5" t="s">
        <v>2353</v>
      </c>
      <c r="D705" s="1">
        <v>16452</v>
      </c>
      <c r="E705" t="s">
        <v>1800</v>
      </c>
      <c r="F705" t="s">
        <v>63</v>
      </c>
      <c r="G705" s="5" t="s">
        <v>14</v>
      </c>
      <c r="H705" s="5" t="s">
        <v>518</v>
      </c>
      <c r="I705" s="5">
        <v>12</v>
      </c>
      <c r="J705" s="5">
        <v>0</v>
      </c>
      <c r="K705">
        <v>0</v>
      </c>
    </row>
    <row r="706" spans="1:17" x14ac:dyDescent="0.25">
      <c r="A706" s="2" t="s">
        <v>566</v>
      </c>
      <c r="B706" s="5" t="s">
        <v>2390</v>
      </c>
      <c r="C706" s="5" t="s">
        <v>2391</v>
      </c>
      <c r="D706" s="1">
        <v>16466</v>
      </c>
      <c r="E706" t="s">
        <v>27</v>
      </c>
      <c r="F706" t="s">
        <v>63</v>
      </c>
      <c r="G706" s="5" t="s">
        <v>14</v>
      </c>
      <c r="H706" s="5" t="s">
        <v>518</v>
      </c>
      <c r="I706" s="5">
        <v>8</v>
      </c>
      <c r="J706">
        <v>0</v>
      </c>
      <c r="K706">
        <v>0</v>
      </c>
    </row>
    <row r="707" spans="1:17" x14ac:dyDescent="0.25">
      <c r="A707" s="2" t="s">
        <v>566</v>
      </c>
      <c r="B707" s="5" t="s">
        <v>2372</v>
      </c>
      <c r="C707" s="5" t="s">
        <v>2373</v>
      </c>
      <c r="D707" s="1">
        <v>16466</v>
      </c>
      <c r="E707" t="s">
        <v>11</v>
      </c>
      <c r="F707" t="s">
        <v>15</v>
      </c>
      <c r="G707" s="5" t="s">
        <v>14</v>
      </c>
      <c r="H707" s="5" t="s">
        <v>1152</v>
      </c>
      <c r="I707" s="5">
        <v>10</v>
      </c>
      <c r="J707">
        <v>1</v>
      </c>
      <c r="K707">
        <v>3</v>
      </c>
    </row>
    <row r="708" spans="1:17" x14ac:dyDescent="0.25">
      <c r="A708" s="2" t="s">
        <v>566</v>
      </c>
      <c r="B708" s="5" t="s">
        <v>2358</v>
      </c>
      <c r="C708" s="5" t="s">
        <v>2359</v>
      </c>
      <c r="D708" s="1">
        <v>16473</v>
      </c>
      <c r="E708" t="s">
        <v>27</v>
      </c>
      <c r="F708" t="s">
        <v>63</v>
      </c>
      <c r="G708" s="5" t="s">
        <v>14</v>
      </c>
      <c r="H708" s="5" t="s">
        <v>1445</v>
      </c>
      <c r="I708" s="5">
        <v>17</v>
      </c>
      <c r="J708" s="5">
        <v>0</v>
      </c>
      <c r="K708">
        <v>0</v>
      </c>
    </row>
    <row r="709" spans="1:17" x14ac:dyDescent="0.25">
      <c r="A709" s="2" t="s">
        <v>566</v>
      </c>
      <c r="B709" s="5" t="s">
        <v>2410</v>
      </c>
      <c r="C709" s="5" t="s">
        <v>2411</v>
      </c>
      <c r="D709" s="1">
        <v>16494</v>
      </c>
      <c r="E709" t="s">
        <v>2613</v>
      </c>
      <c r="F709" t="s">
        <v>2275</v>
      </c>
      <c r="G709" s="5" t="s">
        <v>14</v>
      </c>
      <c r="H709" s="5" t="s">
        <v>21</v>
      </c>
      <c r="I709" s="5" t="s">
        <v>2614</v>
      </c>
      <c r="J709" s="5" t="s">
        <v>2614</v>
      </c>
      <c r="K709">
        <v>0</v>
      </c>
    </row>
    <row r="710" spans="1:17" x14ac:dyDescent="0.25">
      <c r="A710" s="2" t="s">
        <v>566</v>
      </c>
      <c r="B710" s="5" t="s">
        <v>2406</v>
      </c>
      <c r="C710" s="5" t="s">
        <v>2407</v>
      </c>
      <c r="D710" s="1">
        <v>16494</v>
      </c>
      <c r="E710" t="s">
        <v>87</v>
      </c>
      <c r="F710" t="s">
        <v>62</v>
      </c>
      <c r="G710" s="5" t="s">
        <v>14</v>
      </c>
      <c r="H710" s="5" t="s">
        <v>42</v>
      </c>
      <c r="I710" s="5">
        <v>11</v>
      </c>
      <c r="J710">
        <v>0</v>
      </c>
      <c r="K710">
        <v>0</v>
      </c>
    </row>
    <row r="711" spans="1:17" x14ac:dyDescent="0.25">
      <c r="A711" s="2" t="s">
        <v>566</v>
      </c>
      <c r="B711" s="5" t="s">
        <v>2446</v>
      </c>
      <c r="C711" s="5" t="s">
        <v>2447</v>
      </c>
      <c r="D711" s="1">
        <v>16522</v>
      </c>
      <c r="E711" t="s">
        <v>2448</v>
      </c>
      <c r="F711" t="s">
        <v>26</v>
      </c>
      <c r="G711" s="5" t="s">
        <v>14</v>
      </c>
      <c r="H711" s="5" t="s">
        <v>1445</v>
      </c>
      <c r="I711">
        <v>37</v>
      </c>
      <c r="J711">
        <v>0</v>
      </c>
      <c r="K711">
        <v>0</v>
      </c>
    </row>
    <row r="712" spans="1:17" x14ac:dyDescent="0.25">
      <c r="A712" s="2" t="s">
        <v>566</v>
      </c>
      <c r="B712" s="5" t="s">
        <v>2490</v>
      </c>
      <c r="C712" s="5" t="s">
        <v>2491</v>
      </c>
      <c r="D712" s="1">
        <v>16578</v>
      </c>
      <c r="E712" t="s">
        <v>11</v>
      </c>
      <c r="F712" t="s">
        <v>15</v>
      </c>
      <c r="G712" s="5" t="s">
        <v>14</v>
      </c>
      <c r="H712" s="5" t="s">
        <v>913</v>
      </c>
      <c r="I712">
        <v>8</v>
      </c>
      <c r="J712">
        <v>0</v>
      </c>
      <c r="K712">
        <v>0</v>
      </c>
    </row>
    <row r="713" spans="1:17" x14ac:dyDescent="0.25">
      <c r="A713" s="2" t="s">
        <v>566</v>
      </c>
      <c r="B713" s="5" t="s">
        <v>2523</v>
      </c>
      <c r="C713" s="5" t="s">
        <v>2524</v>
      </c>
      <c r="D713" s="1">
        <v>16599</v>
      </c>
      <c r="E713" t="s">
        <v>424</v>
      </c>
      <c r="F713" t="s">
        <v>63</v>
      </c>
      <c r="G713" s="5" t="s">
        <v>14</v>
      </c>
      <c r="H713" s="5" t="s">
        <v>1938</v>
      </c>
      <c r="I713">
        <v>71</v>
      </c>
      <c r="J713">
        <v>5</v>
      </c>
      <c r="K713">
        <v>16</v>
      </c>
      <c r="L713" t="s">
        <v>2644</v>
      </c>
    </row>
    <row r="714" spans="1:17" x14ac:dyDescent="0.25">
      <c r="A714" s="2" t="s">
        <v>566</v>
      </c>
      <c r="B714" s="5" t="s">
        <v>2559</v>
      </c>
      <c r="C714" s="5" t="s">
        <v>2560</v>
      </c>
      <c r="D714" s="1">
        <v>16606</v>
      </c>
      <c r="E714" t="s">
        <v>2561</v>
      </c>
      <c r="F714" t="s">
        <v>2562</v>
      </c>
      <c r="G714" s="5" t="s">
        <v>14</v>
      </c>
      <c r="H714" s="5" t="s">
        <v>518</v>
      </c>
      <c r="I714">
        <v>29</v>
      </c>
      <c r="J714">
        <v>4</v>
      </c>
      <c r="K714">
        <v>8</v>
      </c>
    </row>
    <row r="715" spans="1:17" x14ac:dyDescent="0.25">
      <c r="A715" s="2" t="s">
        <v>566</v>
      </c>
      <c r="B715" s="5" t="s">
        <v>2563</v>
      </c>
      <c r="C715" s="5" t="s">
        <v>2564</v>
      </c>
      <c r="D715" s="1">
        <v>16606</v>
      </c>
      <c r="E715" t="s">
        <v>2565</v>
      </c>
      <c r="F715" t="s">
        <v>19</v>
      </c>
      <c r="G715" s="5" t="s">
        <v>14</v>
      </c>
      <c r="H715" s="5" t="s">
        <v>518</v>
      </c>
      <c r="I715">
        <v>9</v>
      </c>
      <c r="J715">
        <v>0</v>
      </c>
      <c r="K715">
        <v>0</v>
      </c>
    </row>
    <row r="716" spans="1:17" x14ac:dyDescent="0.25">
      <c r="A716" s="2" t="s">
        <v>566</v>
      </c>
      <c r="B716" s="5" t="s">
        <v>2576</v>
      </c>
      <c r="C716" s="5" t="s">
        <v>2577</v>
      </c>
      <c r="D716" s="1">
        <v>16754</v>
      </c>
      <c r="E716" t="s">
        <v>2578</v>
      </c>
      <c r="F716" t="s">
        <v>47</v>
      </c>
      <c r="G716" s="5" t="s">
        <v>14</v>
      </c>
      <c r="H716" s="5" t="s">
        <v>21</v>
      </c>
      <c r="I716">
        <v>16</v>
      </c>
      <c r="J716">
        <v>0</v>
      </c>
      <c r="K716">
        <v>0</v>
      </c>
      <c r="L716" t="s">
        <v>2643</v>
      </c>
    </row>
    <row r="717" spans="1:17" x14ac:dyDescent="0.25">
      <c r="A717" s="2" t="s">
        <v>566</v>
      </c>
      <c r="B717" s="5" t="s">
        <v>2587</v>
      </c>
      <c r="C717" s="5" t="s">
        <v>2588</v>
      </c>
      <c r="D717" s="1">
        <v>16754</v>
      </c>
      <c r="E717" t="s">
        <v>2589</v>
      </c>
      <c r="F717" t="s">
        <v>2590</v>
      </c>
      <c r="G717" s="5" t="s">
        <v>14</v>
      </c>
      <c r="H717" s="5" t="s">
        <v>641</v>
      </c>
      <c r="I717">
        <v>14</v>
      </c>
      <c r="J717">
        <v>1</v>
      </c>
      <c r="K717">
        <v>4</v>
      </c>
      <c r="Q717">
        <f>COUNTIF(K583:K717, 0)</f>
        <v>95</v>
      </c>
    </row>
    <row r="718" spans="1:17" x14ac:dyDescent="0.25">
      <c r="B718" s="5"/>
      <c r="C718" s="5"/>
      <c r="D718" s="1"/>
      <c r="G718" s="5"/>
      <c r="H718" s="5"/>
      <c r="K718" s="27">
        <f>SUM(K530:K717)</f>
        <v>300</v>
      </c>
      <c r="L718" s="27" t="s">
        <v>2668</v>
      </c>
      <c r="M718" s="28">
        <f>314/143</f>
        <v>2.1958041958041958</v>
      </c>
      <c r="Q718">
        <f>135-95</f>
        <v>40</v>
      </c>
    </row>
    <row r="719" spans="1:17" x14ac:dyDescent="0.25">
      <c r="B719" s="5"/>
      <c r="C719" s="5"/>
      <c r="D719" s="1"/>
      <c r="G719" s="5"/>
      <c r="H719" s="5"/>
      <c r="Q719" t="s">
        <v>2645</v>
      </c>
    </row>
    <row r="720" spans="1:17" x14ac:dyDescent="0.25">
      <c r="A720" s="37" t="s">
        <v>2657</v>
      </c>
      <c r="B720" s="38"/>
      <c r="C720" s="38"/>
      <c r="D720" s="1"/>
      <c r="G720" s="5"/>
      <c r="H720" s="5"/>
      <c r="Q720" t="s">
        <v>2646</v>
      </c>
    </row>
    <row r="721" spans="1:42" s="5" customFormat="1" x14ac:dyDescent="0.25">
      <c r="A721" s="9" t="s">
        <v>573</v>
      </c>
      <c r="B721" s="5" t="s">
        <v>1560</v>
      </c>
      <c r="C721" s="5" t="s">
        <v>1561</v>
      </c>
      <c r="D721" s="6">
        <v>15402</v>
      </c>
      <c r="G721" s="5" t="s">
        <v>41</v>
      </c>
      <c r="H721" s="5" t="s">
        <v>866</v>
      </c>
      <c r="I721" s="5">
        <v>10</v>
      </c>
      <c r="J721" s="5">
        <v>0</v>
      </c>
      <c r="K721" s="5">
        <v>0</v>
      </c>
      <c r="Q721" s="5" t="s">
        <v>2647</v>
      </c>
    </row>
    <row r="722" spans="1:42" s="5" customFormat="1" x14ac:dyDescent="0.25">
      <c r="A722" s="9" t="s">
        <v>573</v>
      </c>
      <c r="B722" s="5" t="s">
        <v>1560</v>
      </c>
      <c r="C722" s="5" t="s">
        <v>1561</v>
      </c>
      <c r="D722" s="6">
        <v>15402</v>
      </c>
      <c r="G722" s="5" t="s">
        <v>41</v>
      </c>
      <c r="H722" s="5" t="s">
        <v>1445</v>
      </c>
      <c r="I722" s="5">
        <v>13</v>
      </c>
      <c r="J722" s="5">
        <v>0</v>
      </c>
      <c r="K722" s="5">
        <v>0</v>
      </c>
      <c r="Q722" s="30">
        <f>42/136</f>
        <v>0.30882352941176472</v>
      </c>
    </row>
    <row r="723" spans="1:42" s="5" customFormat="1" x14ac:dyDescent="0.25">
      <c r="A723" s="9" t="s">
        <v>573</v>
      </c>
      <c r="B723" s="5" t="s">
        <v>1575</v>
      </c>
      <c r="C723" s="5" t="s">
        <v>1576</v>
      </c>
      <c r="D723" s="6">
        <v>15402</v>
      </c>
      <c r="G723" s="5" t="s">
        <v>41</v>
      </c>
      <c r="H723" s="5" t="s">
        <v>1577</v>
      </c>
      <c r="I723" s="5">
        <v>13</v>
      </c>
      <c r="J723" s="5">
        <v>0</v>
      </c>
      <c r="K723" s="5">
        <v>0</v>
      </c>
    </row>
    <row r="724" spans="1:42" s="5" customFormat="1" x14ac:dyDescent="0.25">
      <c r="A724" s="9" t="s">
        <v>573</v>
      </c>
      <c r="B724" s="5" t="s">
        <v>1575</v>
      </c>
      <c r="C724" s="5" t="s">
        <v>1576</v>
      </c>
      <c r="D724" s="6">
        <v>15402</v>
      </c>
      <c r="G724" s="5" t="s">
        <v>41</v>
      </c>
      <c r="H724" s="5" t="s">
        <v>866</v>
      </c>
      <c r="I724" s="5">
        <v>3</v>
      </c>
      <c r="J724" s="5">
        <v>0</v>
      </c>
      <c r="K724" s="5">
        <v>0</v>
      </c>
    </row>
    <row r="725" spans="1:42" x14ac:dyDescent="0.25">
      <c r="A725" s="2" t="s">
        <v>573</v>
      </c>
      <c r="B725" s="5" t="s">
        <v>1813</v>
      </c>
      <c r="C725" s="5" t="s">
        <v>1814</v>
      </c>
      <c r="D725" s="6">
        <v>15724</v>
      </c>
      <c r="E725" s="5"/>
      <c r="F725" s="5"/>
      <c r="G725" s="5" t="s">
        <v>41</v>
      </c>
      <c r="H725" s="5" t="s">
        <v>866</v>
      </c>
      <c r="I725" s="5">
        <v>9</v>
      </c>
      <c r="J725" s="5">
        <v>0</v>
      </c>
      <c r="K725" s="5">
        <v>0</v>
      </c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</row>
    <row r="726" spans="1:42" x14ac:dyDescent="0.25">
      <c r="A726" s="2" t="s">
        <v>573</v>
      </c>
      <c r="B726" s="5" t="s">
        <v>1853</v>
      </c>
      <c r="C726" s="5" t="s">
        <v>1854</v>
      </c>
      <c r="D726" s="6">
        <v>15745</v>
      </c>
      <c r="E726" s="5"/>
      <c r="F726" s="5"/>
      <c r="G726" s="5" t="s">
        <v>41</v>
      </c>
      <c r="H726" s="5" t="s">
        <v>913</v>
      </c>
      <c r="I726" s="5">
        <v>5</v>
      </c>
      <c r="J726" s="5">
        <v>3</v>
      </c>
      <c r="K726" s="5">
        <v>10</v>
      </c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</row>
    <row r="727" spans="1:42" x14ac:dyDescent="0.25">
      <c r="A727" s="2" t="s">
        <v>573</v>
      </c>
      <c r="B727" s="5" t="s">
        <v>1898</v>
      </c>
      <c r="C727" s="5" t="s">
        <v>1899</v>
      </c>
      <c r="D727" s="6">
        <v>15780</v>
      </c>
      <c r="E727" s="5"/>
      <c r="F727" s="5"/>
      <c r="G727" s="5" t="s">
        <v>41</v>
      </c>
      <c r="H727" s="5" t="s">
        <v>42</v>
      </c>
      <c r="I727" s="5">
        <v>9</v>
      </c>
      <c r="J727" s="5">
        <v>0</v>
      </c>
      <c r="K727" s="5">
        <v>0</v>
      </c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</row>
    <row r="728" spans="1:42" x14ac:dyDescent="0.25">
      <c r="A728" s="2" t="s">
        <v>573</v>
      </c>
      <c r="B728" s="5" t="s">
        <v>1995</v>
      </c>
      <c r="C728" s="5" t="s">
        <v>1996</v>
      </c>
      <c r="D728" s="6">
        <v>15864</v>
      </c>
      <c r="E728" s="5"/>
      <c r="F728" s="5"/>
      <c r="G728" s="5" t="s">
        <v>41</v>
      </c>
      <c r="H728" s="5" t="s">
        <v>518</v>
      </c>
      <c r="I728" s="5">
        <v>2</v>
      </c>
      <c r="J728" s="5">
        <v>0</v>
      </c>
      <c r="K728" s="5">
        <v>0</v>
      </c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</row>
    <row r="729" spans="1:42" x14ac:dyDescent="0.25">
      <c r="A729" s="2" t="s">
        <v>573</v>
      </c>
      <c r="B729" s="5" t="s">
        <v>1986</v>
      </c>
      <c r="C729" s="5" t="s">
        <v>1987</v>
      </c>
      <c r="D729" s="6">
        <v>15864</v>
      </c>
      <c r="E729" s="5"/>
      <c r="F729" s="5"/>
      <c r="G729" s="5" t="s">
        <v>41</v>
      </c>
      <c r="H729" s="5" t="s">
        <v>866</v>
      </c>
      <c r="I729" s="5">
        <v>3</v>
      </c>
      <c r="J729" s="5">
        <v>0</v>
      </c>
      <c r="K729" s="5">
        <v>0</v>
      </c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</row>
    <row r="730" spans="1:42" x14ac:dyDescent="0.25">
      <c r="A730" s="2" t="s">
        <v>573</v>
      </c>
      <c r="B730" s="5" t="s">
        <v>1984</v>
      </c>
      <c r="C730" s="5" t="s">
        <v>1985</v>
      </c>
      <c r="D730" s="6">
        <v>15864</v>
      </c>
      <c r="E730" s="5"/>
      <c r="F730" s="5"/>
      <c r="G730" s="5" t="s">
        <v>41</v>
      </c>
      <c r="H730" s="5" t="s">
        <v>913</v>
      </c>
      <c r="I730" s="5">
        <v>4</v>
      </c>
      <c r="J730" s="5">
        <v>0</v>
      </c>
      <c r="K730" s="5">
        <v>0</v>
      </c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</row>
    <row r="731" spans="1:42" s="17" customFormat="1" x14ac:dyDescent="0.25">
      <c r="A731" s="2" t="s">
        <v>573</v>
      </c>
      <c r="B731" s="15" t="s">
        <v>2016</v>
      </c>
      <c r="C731" s="15" t="s">
        <v>2017</v>
      </c>
      <c r="D731" s="16">
        <v>15871</v>
      </c>
      <c r="E731" s="15"/>
      <c r="F731" s="15"/>
      <c r="G731" s="15" t="s">
        <v>41</v>
      </c>
      <c r="H731" s="15" t="s">
        <v>913</v>
      </c>
      <c r="I731" s="15">
        <v>1</v>
      </c>
      <c r="J731" s="15">
        <v>0</v>
      </c>
      <c r="K731" s="15">
        <v>0</v>
      </c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</row>
    <row r="732" spans="1:42" x14ac:dyDescent="0.25">
      <c r="A732" s="2" t="s">
        <v>573</v>
      </c>
      <c r="B732" s="5" t="s">
        <v>2022</v>
      </c>
      <c r="C732" s="5" t="s">
        <v>2023</v>
      </c>
      <c r="D732" s="6">
        <v>15878</v>
      </c>
      <c r="E732" s="5"/>
      <c r="F732" s="5"/>
      <c r="G732" s="5" t="s">
        <v>41</v>
      </c>
      <c r="H732" s="5" t="s">
        <v>913</v>
      </c>
      <c r="I732" s="5">
        <v>8</v>
      </c>
      <c r="J732" s="5">
        <v>1</v>
      </c>
      <c r="K732" s="5">
        <v>2</v>
      </c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</row>
    <row r="733" spans="1:42" x14ac:dyDescent="0.25">
      <c r="A733" s="2" t="s">
        <v>573</v>
      </c>
      <c r="B733" s="5" t="s">
        <v>2022</v>
      </c>
      <c r="C733" s="5" t="s">
        <v>2023</v>
      </c>
      <c r="D733" s="6">
        <v>15878</v>
      </c>
      <c r="E733" s="5"/>
      <c r="F733" s="5"/>
      <c r="G733" s="5" t="s">
        <v>41</v>
      </c>
      <c r="H733" s="5" t="s">
        <v>1938</v>
      </c>
      <c r="I733" s="5">
        <v>10</v>
      </c>
      <c r="J733" s="5">
        <v>0</v>
      </c>
      <c r="K733" s="5">
        <v>0</v>
      </c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</row>
    <row r="734" spans="1:42" x14ac:dyDescent="0.25">
      <c r="A734" s="2" t="s">
        <v>573</v>
      </c>
      <c r="B734" s="5" t="s">
        <v>2025</v>
      </c>
      <c r="C734" s="5" t="s">
        <v>2026</v>
      </c>
      <c r="D734" s="6">
        <v>15878</v>
      </c>
      <c r="E734" s="5"/>
      <c r="F734" s="5"/>
      <c r="G734" s="5" t="s">
        <v>41</v>
      </c>
      <c r="H734" s="5" t="s">
        <v>913</v>
      </c>
      <c r="I734" s="5">
        <v>8</v>
      </c>
      <c r="J734" s="5">
        <v>0</v>
      </c>
      <c r="K734" s="5">
        <v>0</v>
      </c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</row>
    <row r="735" spans="1:42" x14ac:dyDescent="0.25">
      <c r="A735" s="2" t="s">
        <v>573</v>
      </c>
      <c r="B735" s="5" t="s">
        <v>2025</v>
      </c>
      <c r="C735" s="5" t="s">
        <v>2026</v>
      </c>
      <c r="D735" s="6">
        <v>15878</v>
      </c>
      <c r="E735" s="5"/>
      <c r="F735" s="5"/>
      <c r="G735" s="5" t="s">
        <v>41</v>
      </c>
      <c r="H735" s="5" t="s">
        <v>1152</v>
      </c>
      <c r="I735" s="5">
        <v>8</v>
      </c>
      <c r="J735" s="5">
        <v>0</v>
      </c>
      <c r="K735" s="5">
        <v>0</v>
      </c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</row>
    <row r="736" spans="1:42" s="17" customFormat="1" x14ac:dyDescent="0.25">
      <c r="A736" s="2" t="s">
        <v>573</v>
      </c>
      <c r="B736" s="15" t="s">
        <v>2025</v>
      </c>
      <c r="C736" s="15" t="s">
        <v>2026</v>
      </c>
      <c r="D736" s="16">
        <v>15878</v>
      </c>
      <c r="E736" s="15"/>
      <c r="F736" s="15"/>
      <c r="G736" s="15" t="s">
        <v>41</v>
      </c>
      <c r="H736" s="15" t="s">
        <v>1938</v>
      </c>
      <c r="I736" s="15">
        <v>1</v>
      </c>
      <c r="J736" s="15">
        <v>0</v>
      </c>
      <c r="K736" s="15">
        <v>0</v>
      </c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</row>
    <row r="737" spans="1:42" s="17" customFormat="1" x14ac:dyDescent="0.25">
      <c r="A737" s="2" t="s">
        <v>573</v>
      </c>
      <c r="B737" s="15" t="s">
        <v>2100</v>
      </c>
      <c r="C737" s="15" t="s">
        <v>2101</v>
      </c>
      <c r="D737" s="16">
        <v>16074</v>
      </c>
      <c r="E737" s="15"/>
      <c r="F737" s="15"/>
      <c r="G737" s="15" t="s">
        <v>41</v>
      </c>
      <c r="H737" s="15" t="s">
        <v>1938</v>
      </c>
      <c r="I737" s="15">
        <v>1</v>
      </c>
      <c r="J737" s="15">
        <v>0</v>
      </c>
      <c r="K737" s="15">
        <v>0</v>
      </c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</row>
    <row r="738" spans="1:42" s="17" customFormat="1" x14ac:dyDescent="0.25">
      <c r="A738" s="2" t="s">
        <v>573</v>
      </c>
      <c r="B738" s="15" t="s">
        <v>2080</v>
      </c>
      <c r="C738" s="15" t="s">
        <v>2081</v>
      </c>
      <c r="D738" s="16">
        <v>16074</v>
      </c>
      <c r="E738" s="15"/>
      <c r="F738" s="15"/>
      <c r="G738" s="15" t="s">
        <v>41</v>
      </c>
      <c r="H738" s="15" t="s">
        <v>2083</v>
      </c>
      <c r="I738" s="15">
        <v>1</v>
      </c>
      <c r="J738" s="15">
        <v>0</v>
      </c>
      <c r="K738" s="15">
        <v>0</v>
      </c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</row>
    <row r="739" spans="1:42" x14ac:dyDescent="0.25">
      <c r="A739" s="2" t="s">
        <v>573</v>
      </c>
      <c r="B739" s="5" t="s">
        <v>2131</v>
      </c>
      <c r="C739" s="5" t="s">
        <v>2132</v>
      </c>
      <c r="D739" s="6">
        <v>16109</v>
      </c>
      <c r="E739" s="5"/>
      <c r="F739" s="5"/>
      <c r="G739" s="5" t="s">
        <v>41</v>
      </c>
      <c r="H739" s="5" t="s">
        <v>866</v>
      </c>
      <c r="I739" s="5">
        <v>8</v>
      </c>
      <c r="J739" s="5">
        <v>0</v>
      </c>
      <c r="K739" s="5">
        <v>0</v>
      </c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</row>
    <row r="740" spans="1:42" x14ac:dyDescent="0.25">
      <c r="A740" s="2" t="s">
        <v>573</v>
      </c>
      <c r="B740" s="5" t="s">
        <v>2168</v>
      </c>
      <c r="C740" s="5" t="s">
        <v>2169</v>
      </c>
      <c r="D740" s="6">
        <v>16158</v>
      </c>
      <c r="E740" s="5"/>
      <c r="F740" s="5"/>
      <c r="G740" s="5" t="s">
        <v>41</v>
      </c>
      <c r="H740" s="5" t="s">
        <v>1938</v>
      </c>
      <c r="I740" s="5">
        <v>16</v>
      </c>
      <c r="J740" s="5">
        <v>0</v>
      </c>
      <c r="K740" s="5">
        <v>0</v>
      </c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</row>
    <row r="741" spans="1:42" x14ac:dyDescent="0.25">
      <c r="A741" s="2" t="s">
        <v>573</v>
      </c>
      <c r="B741" s="5" t="s">
        <v>2185</v>
      </c>
      <c r="C741" s="5" t="s">
        <v>2186</v>
      </c>
      <c r="D741" s="6">
        <v>16158</v>
      </c>
      <c r="E741" s="5"/>
      <c r="F741" s="5"/>
      <c r="G741" s="5" t="s">
        <v>41</v>
      </c>
      <c r="H741" s="5" t="s">
        <v>866</v>
      </c>
      <c r="I741" s="5">
        <v>2</v>
      </c>
      <c r="J741" s="5">
        <v>0</v>
      </c>
      <c r="K741" s="5">
        <v>0</v>
      </c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</row>
    <row r="742" spans="1:42" x14ac:dyDescent="0.25">
      <c r="A742" s="2" t="s">
        <v>573</v>
      </c>
      <c r="B742" s="5" t="s">
        <v>2175</v>
      </c>
      <c r="C742" s="5" t="s">
        <v>2176</v>
      </c>
      <c r="D742" s="6">
        <v>16158</v>
      </c>
      <c r="E742" s="5"/>
      <c r="F742" s="5"/>
      <c r="G742" s="5" t="s">
        <v>41</v>
      </c>
      <c r="H742" s="5" t="s">
        <v>866</v>
      </c>
      <c r="I742" s="5">
        <v>3</v>
      </c>
      <c r="J742" s="5">
        <v>0</v>
      </c>
      <c r="K742" s="5">
        <v>0</v>
      </c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</row>
    <row r="743" spans="1:42" x14ac:dyDescent="0.25">
      <c r="A743" s="2" t="s">
        <v>573</v>
      </c>
      <c r="B743" s="5" t="s">
        <v>2175</v>
      </c>
      <c r="C743" s="5" t="s">
        <v>2176</v>
      </c>
      <c r="D743" s="6">
        <v>16158</v>
      </c>
      <c r="E743" s="5"/>
      <c r="F743" s="5"/>
      <c r="G743" s="5" t="s">
        <v>41</v>
      </c>
      <c r="H743" s="5" t="s">
        <v>1445</v>
      </c>
      <c r="I743" s="5">
        <v>4</v>
      </c>
      <c r="J743" s="5">
        <v>0</v>
      </c>
      <c r="K743" s="5">
        <v>0</v>
      </c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</row>
    <row r="744" spans="1:42" s="17" customFormat="1" x14ac:dyDescent="0.25">
      <c r="A744" s="2" t="s">
        <v>573</v>
      </c>
      <c r="B744" s="15" t="s">
        <v>2243</v>
      </c>
      <c r="C744" s="15" t="s">
        <v>2244</v>
      </c>
      <c r="D744" s="16">
        <v>16221</v>
      </c>
      <c r="E744" s="15"/>
      <c r="F744" s="15"/>
      <c r="G744" s="15" t="s">
        <v>41</v>
      </c>
      <c r="H744" s="15" t="s">
        <v>1445</v>
      </c>
      <c r="I744" s="15">
        <v>1</v>
      </c>
      <c r="J744" s="15">
        <v>0</v>
      </c>
      <c r="K744" s="15">
        <v>0</v>
      </c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</row>
    <row r="745" spans="1:42" x14ac:dyDescent="0.25">
      <c r="A745" s="2" t="s">
        <v>573</v>
      </c>
      <c r="B745" s="5" t="s">
        <v>2256</v>
      </c>
      <c r="C745" s="5" t="s">
        <v>2257</v>
      </c>
      <c r="D745" s="6">
        <v>16228</v>
      </c>
      <c r="E745" s="5"/>
      <c r="F745" s="5"/>
      <c r="G745" s="5" t="s">
        <v>41</v>
      </c>
      <c r="H745" s="5" t="s">
        <v>518</v>
      </c>
      <c r="I745" s="5">
        <v>5</v>
      </c>
      <c r="J745" s="5">
        <v>0</v>
      </c>
      <c r="K745" s="5">
        <v>0</v>
      </c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</row>
    <row r="746" spans="1:42" s="17" customFormat="1" x14ac:dyDescent="0.25">
      <c r="A746" s="2" t="s">
        <v>573</v>
      </c>
      <c r="B746" s="15" t="s">
        <v>2261</v>
      </c>
      <c r="C746" s="15" t="s">
        <v>2262</v>
      </c>
      <c r="D746" s="16">
        <v>16235</v>
      </c>
      <c r="E746" s="15"/>
      <c r="F746" s="15"/>
      <c r="G746" s="15" t="s">
        <v>41</v>
      </c>
      <c r="H746" s="15" t="s">
        <v>42</v>
      </c>
      <c r="I746" s="15">
        <v>1</v>
      </c>
      <c r="J746" s="15">
        <v>0</v>
      </c>
      <c r="K746" s="15">
        <v>0</v>
      </c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</row>
    <row r="747" spans="1:42" x14ac:dyDescent="0.25">
      <c r="A747" s="2" t="s">
        <v>573</v>
      </c>
      <c r="B747" s="5" t="s">
        <v>2299</v>
      </c>
      <c r="C747" s="5" t="s">
        <v>2300</v>
      </c>
      <c r="D747" s="6">
        <v>16424</v>
      </c>
      <c r="E747" s="5"/>
      <c r="F747" s="5"/>
      <c r="G747" s="5" t="s">
        <v>41</v>
      </c>
      <c r="H747" s="5" t="s">
        <v>866</v>
      </c>
      <c r="I747" s="5">
        <v>2</v>
      </c>
      <c r="J747" s="5">
        <v>0</v>
      </c>
      <c r="K747" s="5">
        <v>0</v>
      </c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</row>
    <row r="748" spans="1:42" x14ac:dyDescent="0.25">
      <c r="A748" s="2" t="s">
        <v>573</v>
      </c>
      <c r="B748" s="5" t="s">
        <v>1991</v>
      </c>
      <c r="C748" s="5" t="s">
        <v>2312</v>
      </c>
      <c r="D748" s="6">
        <v>16424</v>
      </c>
      <c r="E748" s="5"/>
      <c r="F748" s="5"/>
      <c r="G748" s="5" t="s">
        <v>41</v>
      </c>
      <c r="H748" s="5" t="s">
        <v>1152</v>
      </c>
      <c r="I748" s="5">
        <v>4</v>
      </c>
      <c r="J748" s="5">
        <v>0</v>
      </c>
      <c r="K748" s="5">
        <v>0</v>
      </c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</row>
    <row r="749" spans="1:42" x14ac:dyDescent="0.25">
      <c r="A749" s="2" t="s">
        <v>573</v>
      </c>
      <c r="B749" s="5" t="s">
        <v>2302</v>
      </c>
      <c r="C749" s="5" t="s">
        <v>2303</v>
      </c>
      <c r="D749" s="6">
        <v>16424</v>
      </c>
      <c r="E749" s="5"/>
      <c r="F749" s="5"/>
      <c r="G749" s="5" t="s">
        <v>41</v>
      </c>
      <c r="H749" s="5" t="s">
        <v>1152</v>
      </c>
      <c r="I749" s="5">
        <v>2</v>
      </c>
      <c r="J749" s="5">
        <v>0</v>
      </c>
      <c r="K749" s="5">
        <v>0</v>
      </c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</row>
    <row r="750" spans="1:42" x14ac:dyDescent="0.25">
      <c r="A750" s="2" t="s">
        <v>573</v>
      </c>
      <c r="B750" s="5" t="s">
        <v>2302</v>
      </c>
      <c r="C750" s="5" t="s">
        <v>2303</v>
      </c>
      <c r="D750" s="6">
        <v>16424</v>
      </c>
      <c r="E750" s="5"/>
      <c r="F750" s="5"/>
      <c r="G750" s="5" t="s">
        <v>41</v>
      </c>
      <c r="H750" s="5" t="s">
        <v>42</v>
      </c>
      <c r="I750" s="5">
        <v>5</v>
      </c>
      <c r="J750" s="5">
        <v>0</v>
      </c>
      <c r="K750" s="5">
        <v>0</v>
      </c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</row>
    <row r="751" spans="1:42" s="17" customFormat="1" x14ac:dyDescent="0.25">
      <c r="A751" s="2" t="s">
        <v>573</v>
      </c>
      <c r="B751" s="15" t="s">
        <v>2339</v>
      </c>
      <c r="C751" s="15" t="s">
        <v>2340</v>
      </c>
      <c r="D751" s="18">
        <v>16445</v>
      </c>
      <c r="E751" s="15"/>
      <c r="F751" s="15"/>
      <c r="G751" s="15" t="s">
        <v>41</v>
      </c>
      <c r="H751" s="15" t="s">
        <v>913</v>
      </c>
      <c r="I751" s="15">
        <v>1</v>
      </c>
      <c r="J751" s="15">
        <v>0</v>
      </c>
      <c r="K751" s="15">
        <v>0</v>
      </c>
    </row>
    <row r="752" spans="1:42" x14ac:dyDescent="0.25">
      <c r="A752" s="2" t="s">
        <v>573</v>
      </c>
      <c r="B752" s="5" t="s">
        <v>2386</v>
      </c>
      <c r="C752" s="5" t="s">
        <v>2387</v>
      </c>
      <c r="D752" s="1">
        <v>16466</v>
      </c>
      <c r="G752" s="5" t="s">
        <v>41</v>
      </c>
      <c r="H752" s="5" t="s">
        <v>21</v>
      </c>
      <c r="I752" s="5">
        <v>5</v>
      </c>
      <c r="J752">
        <v>0</v>
      </c>
      <c r="K752">
        <v>0</v>
      </c>
    </row>
    <row r="753" spans="1:11" s="17" customFormat="1" x14ac:dyDescent="0.25">
      <c r="A753" s="2" t="s">
        <v>573</v>
      </c>
      <c r="B753" s="15" t="s">
        <v>2374</v>
      </c>
      <c r="C753" s="15" t="s">
        <v>2375</v>
      </c>
      <c r="D753" s="18">
        <v>16473</v>
      </c>
      <c r="G753" s="15" t="s">
        <v>41</v>
      </c>
      <c r="H753" s="15" t="s">
        <v>913</v>
      </c>
      <c r="I753" s="15">
        <v>1</v>
      </c>
      <c r="J753" s="17">
        <v>0</v>
      </c>
      <c r="K753" s="17">
        <v>0</v>
      </c>
    </row>
    <row r="754" spans="1:11" s="17" customFormat="1" x14ac:dyDescent="0.25">
      <c r="A754" s="2" t="s">
        <v>573</v>
      </c>
      <c r="B754" s="15" t="s">
        <v>2376</v>
      </c>
      <c r="C754" s="15" t="s">
        <v>2377</v>
      </c>
      <c r="D754" s="18">
        <v>16473</v>
      </c>
      <c r="G754" s="15" t="s">
        <v>41</v>
      </c>
      <c r="H754" s="15" t="s">
        <v>913</v>
      </c>
      <c r="I754" s="15">
        <v>1</v>
      </c>
      <c r="J754" s="17">
        <v>0</v>
      </c>
      <c r="K754" s="17">
        <v>0</v>
      </c>
    </row>
    <row r="755" spans="1:11" s="17" customFormat="1" x14ac:dyDescent="0.25">
      <c r="A755" s="2" t="s">
        <v>573</v>
      </c>
      <c r="B755" s="15" t="s">
        <v>2408</v>
      </c>
      <c r="C755" s="15" t="s">
        <v>2409</v>
      </c>
      <c r="D755" s="18">
        <v>16494</v>
      </c>
      <c r="G755" s="15" t="s">
        <v>41</v>
      </c>
      <c r="H755" s="15" t="s">
        <v>866</v>
      </c>
      <c r="I755" s="15">
        <v>1</v>
      </c>
      <c r="J755" s="17">
        <v>0</v>
      </c>
      <c r="K755" s="17">
        <v>0</v>
      </c>
    </row>
    <row r="756" spans="1:11" x14ac:dyDescent="0.25">
      <c r="A756" s="2" t="s">
        <v>573</v>
      </c>
      <c r="B756" s="5" t="s">
        <v>2427</v>
      </c>
      <c r="C756" s="5" t="s">
        <v>2428</v>
      </c>
      <c r="D756" s="1">
        <v>16501</v>
      </c>
      <c r="G756" s="5" t="s">
        <v>41</v>
      </c>
      <c r="H756" s="5" t="s">
        <v>866</v>
      </c>
      <c r="I756">
        <v>4</v>
      </c>
      <c r="J756">
        <v>0</v>
      </c>
      <c r="K756">
        <v>0</v>
      </c>
    </row>
    <row r="757" spans="1:11" x14ac:dyDescent="0.25">
      <c r="A757" s="2" t="s">
        <v>573</v>
      </c>
      <c r="B757" s="5" t="s">
        <v>2431</v>
      </c>
      <c r="C757" s="5" t="s">
        <v>2432</v>
      </c>
      <c r="D757" s="1">
        <v>16508</v>
      </c>
      <c r="G757" s="5" t="s">
        <v>41</v>
      </c>
      <c r="H757" s="5" t="s">
        <v>1445</v>
      </c>
      <c r="I757">
        <v>20</v>
      </c>
      <c r="J757">
        <v>0</v>
      </c>
      <c r="K757">
        <v>0</v>
      </c>
    </row>
    <row r="758" spans="1:11" x14ac:dyDescent="0.25">
      <c r="A758" s="2" t="s">
        <v>573</v>
      </c>
      <c r="B758" s="5" t="s">
        <v>2458</v>
      </c>
      <c r="C758" s="5" t="s">
        <v>2459</v>
      </c>
      <c r="D758" s="1">
        <v>16529</v>
      </c>
      <c r="G758" s="5" t="s">
        <v>41</v>
      </c>
      <c r="H758" s="5" t="s">
        <v>1445</v>
      </c>
      <c r="I758">
        <v>19</v>
      </c>
      <c r="J758">
        <v>0</v>
      </c>
      <c r="K758">
        <v>0</v>
      </c>
    </row>
    <row r="759" spans="1:11" s="17" customFormat="1" x14ac:dyDescent="0.25">
      <c r="A759" s="2" t="s">
        <v>573</v>
      </c>
      <c r="B759" s="15" t="s">
        <v>2455</v>
      </c>
      <c r="C759" s="15" t="s">
        <v>2456</v>
      </c>
      <c r="D759" s="18">
        <v>16529</v>
      </c>
      <c r="G759" s="15" t="s">
        <v>41</v>
      </c>
      <c r="H759" s="15" t="s">
        <v>21</v>
      </c>
      <c r="I759" s="17">
        <v>1</v>
      </c>
      <c r="J759" s="17">
        <v>0</v>
      </c>
      <c r="K759" s="17">
        <v>0</v>
      </c>
    </row>
    <row r="760" spans="1:11" x14ac:dyDescent="0.25">
      <c r="A760" s="2" t="s">
        <v>573</v>
      </c>
      <c r="B760" s="5" t="s">
        <v>2478</v>
      </c>
      <c r="C760" s="5" t="s">
        <v>2479</v>
      </c>
      <c r="D760" s="1">
        <v>16564</v>
      </c>
      <c r="G760" s="5" t="s">
        <v>41</v>
      </c>
      <c r="H760" s="5" t="s">
        <v>1938</v>
      </c>
      <c r="I760">
        <v>39</v>
      </c>
      <c r="J760">
        <v>2</v>
      </c>
      <c r="K760">
        <v>4</v>
      </c>
    </row>
    <row r="761" spans="1:11" x14ac:dyDescent="0.25">
      <c r="A761" s="2" t="s">
        <v>573</v>
      </c>
      <c r="B761" s="5" t="s">
        <v>2511</v>
      </c>
      <c r="C761" s="5" t="s">
        <v>2512</v>
      </c>
      <c r="D761" s="1">
        <v>16592</v>
      </c>
      <c r="G761" s="5" t="s">
        <v>41</v>
      </c>
      <c r="H761" s="5" t="s">
        <v>866</v>
      </c>
      <c r="I761">
        <v>9</v>
      </c>
      <c r="J761">
        <v>0</v>
      </c>
      <c r="K761">
        <v>0</v>
      </c>
    </row>
    <row r="762" spans="1:11" x14ac:dyDescent="0.25">
      <c r="A762" s="2" t="s">
        <v>573</v>
      </c>
      <c r="B762" s="5" t="s">
        <v>2516</v>
      </c>
      <c r="C762" s="5" t="s">
        <v>2517</v>
      </c>
      <c r="D762" s="1">
        <v>16592</v>
      </c>
      <c r="G762" s="5" t="s">
        <v>41</v>
      </c>
      <c r="H762" s="5" t="s">
        <v>866</v>
      </c>
      <c r="I762">
        <v>2</v>
      </c>
      <c r="J762">
        <v>0</v>
      </c>
      <c r="K762">
        <v>0</v>
      </c>
    </row>
    <row r="763" spans="1:11" x14ac:dyDescent="0.25">
      <c r="A763" s="2" t="s">
        <v>573</v>
      </c>
      <c r="B763" s="5" t="s">
        <v>2503</v>
      </c>
      <c r="C763" s="5" t="s">
        <v>2504</v>
      </c>
      <c r="D763" s="1">
        <v>16599</v>
      </c>
      <c r="G763" s="5" t="s">
        <v>41</v>
      </c>
      <c r="H763" s="5" t="s">
        <v>518</v>
      </c>
      <c r="I763">
        <v>12</v>
      </c>
      <c r="J763">
        <v>0</v>
      </c>
      <c r="K763">
        <v>0</v>
      </c>
    </row>
    <row r="764" spans="1:11" s="17" customFormat="1" x14ac:dyDescent="0.25">
      <c r="A764" s="2" t="s">
        <v>573</v>
      </c>
      <c r="B764" s="15" t="s">
        <v>2503</v>
      </c>
      <c r="C764" s="15" t="s">
        <v>2504</v>
      </c>
      <c r="D764" s="18">
        <v>16599</v>
      </c>
      <c r="G764" s="15" t="s">
        <v>41</v>
      </c>
      <c r="H764" s="15" t="s">
        <v>1938</v>
      </c>
      <c r="I764" s="17">
        <v>1</v>
      </c>
      <c r="J764" s="17">
        <v>0</v>
      </c>
      <c r="K764" s="17">
        <v>0</v>
      </c>
    </row>
    <row r="765" spans="1:11" x14ac:dyDescent="0.25">
      <c r="A765" s="2" t="s">
        <v>573</v>
      </c>
      <c r="B765" s="5" t="s">
        <v>2534</v>
      </c>
      <c r="C765" s="5" t="s">
        <v>2535</v>
      </c>
      <c r="D765" s="1">
        <v>16599</v>
      </c>
      <c r="G765" s="5" t="s">
        <v>41</v>
      </c>
      <c r="H765" s="5" t="s">
        <v>21</v>
      </c>
      <c r="I765">
        <v>4</v>
      </c>
      <c r="J765">
        <v>1</v>
      </c>
      <c r="K765">
        <v>2</v>
      </c>
    </row>
    <row r="766" spans="1:11" x14ac:dyDescent="0.25">
      <c r="A766" s="2" t="s">
        <v>573</v>
      </c>
      <c r="B766" s="5" t="s">
        <v>2536</v>
      </c>
      <c r="C766" s="5" t="s">
        <v>2537</v>
      </c>
      <c r="D766" s="1">
        <v>16606</v>
      </c>
      <c r="G766" s="5" t="s">
        <v>41</v>
      </c>
      <c r="H766" s="5" t="s">
        <v>913</v>
      </c>
      <c r="I766">
        <v>6</v>
      </c>
      <c r="J766">
        <v>0</v>
      </c>
      <c r="K766">
        <v>0</v>
      </c>
    </row>
    <row r="767" spans="1:11" x14ac:dyDescent="0.25">
      <c r="A767" s="2" t="s">
        <v>573</v>
      </c>
      <c r="B767" s="5" t="s">
        <v>2536</v>
      </c>
      <c r="C767" s="5" t="s">
        <v>2537</v>
      </c>
      <c r="D767" s="1">
        <v>16606</v>
      </c>
      <c r="G767" s="5" t="s">
        <v>41</v>
      </c>
      <c r="H767" s="5" t="s">
        <v>866</v>
      </c>
      <c r="I767">
        <v>8</v>
      </c>
      <c r="J767">
        <v>0</v>
      </c>
      <c r="K767">
        <v>0</v>
      </c>
    </row>
    <row r="768" spans="1:11" x14ac:dyDescent="0.25">
      <c r="A768" s="2" t="s">
        <v>573</v>
      </c>
      <c r="B768" s="5" t="s">
        <v>2538</v>
      </c>
      <c r="C768" s="5" t="s">
        <v>2539</v>
      </c>
      <c r="D768" s="1">
        <v>16606</v>
      </c>
      <c r="G768" s="5" t="s">
        <v>41</v>
      </c>
      <c r="H768" s="5" t="s">
        <v>1152</v>
      </c>
      <c r="I768">
        <v>22</v>
      </c>
      <c r="J768">
        <v>3</v>
      </c>
      <c r="K768">
        <v>4</v>
      </c>
    </row>
    <row r="769" spans="1:11" x14ac:dyDescent="0.25">
      <c r="A769" s="2" t="s">
        <v>573</v>
      </c>
      <c r="B769" s="5" t="s">
        <v>2595</v>
      </c>
      <c r="C769" s="5" t="s">
        <v>2596</v>
      </c>
      <c r="D769" s="1">
        <v>16781</v>
      </c>
      <c r="G769" s="5" t="s">
        <v>41</v>
      </c>
      <c r="H769" s="5" t="s">
        <v>913</v>
      </c>
      <c r="I769">
        <v>8</v>
      </c>
      <c r="J769">
        <v>2</v>
      </c>
      <c r="K769">
        <v>2</v>
      </c>
    </row>
    <row r="770" spans="1:11" x14ac:dyDescent="0.25">
      <c r="A770" s="2" t="s">
        <v>573</v>
      </c>
      <c r="B770" s="5" t="s">
        <v>2601</v>
      </c>
      <c r="C770" s="5" t="s">
        <v>2602</v>
      </c>
      <c r="D770" s="1">
        <v>16781</v>
      </c>
      <c r="G770" s="5" t="s">
        <v>41</v>
      </c>
      <c r="H770" s="5" t="s">
        <v>2604</v>
      </c>
      <c r="I770">
        <v>19</v>
      </c>
      <c r="J770">
        <v>2</v>
      </c>
      <c r="K770">
        <v>10</v>
      </c>
    </row>
    <row r="771" spans="1:11" x14ac:dyDescent="0.25">
      <c r="A771" s="2" t="s">
        <v>573</v>
      </c>
      <c r="B771" s="5" t="s">
        <v>2605</v>
      </c>
      <c r="C771" s="5" t="s">
        <v>2606</v>
      </c>
      <c r="D771" s="1">
        <v>16781</v>
      </c>
      <c r="G771" s="5" t="s">
        <v>700</v>
      </c>
      <c r="H771" s="5" t="s">
        <v>1938</v>
      </c>
      <c r="I771">
        <v>21</v>
      </c>
      <c r="J771">
        <v>0</v>
      </c>
      <c r="K771">
        <v>0</v>
      </c>
    </row>
    <row r="772" spans="1:11" s="17" customFormat="1" x14ac:dyDescent="0.25">
      <c r="A772" s="2" t="s">
        <v>573</v>
      </c>
      <c r="B772" s="17" t="s">
        <v>1032</v>
      </c>
      <c r="C772" s="17" t="s">
        <v>1033</v>
      </c>
      <c r="D772" s="18">
        <v>14639</v>
      </c>
      <c r="G772" s="17" t="s">
        <v>574</v>
      </c>
      <c r="H772" s="17" t="s">
        <v>31</v>
      </c>
      <c r="I772" s="17">
        <v>1</v>
      </c>
      <c r="J772" s="17">
        <v>0</v>
      </c>
      <c r="K772" s="17">
        <v>0</v>
      </c>
    </row>
    <row r="773" spans="1:11" s="22" customFormat="1" x14ac:dyDescent="0.25">
      <c r="A773" s="9" t="s">
        <v>573</v>
      </c>
      <c r="B773" s="22" t="s">
        <v>1037</v>
      </c>
      <c r="C773" s="22" t="s">
        <v>1038</v>
      </c>
      <c r="D773" s="23">
        <v>14639</v>
      </c>
      <c r="G773" s="22" t="s">
        <v>574</v>
      </c>
      <c r="H773" s="22" t="s">
        <v>16</v>
      </c>
      <c r="I773" s="22">
        <v>1</v>
      </c>
      <c r="J773" s="22">
        <v>0</v>
      </c>
      <c r="K773" s="22">
        <v>0</v>
      </c>
    </row>
    <row r="774" spans="1:11" s="22" customFormat="1" x14ac:dyDescent="0.25">
      <c r="A774" s="9" t="s">
        <v>573</v>
      </c>
      <c r="B774" s="22" t="s">
        <v>1039</v>
      </c>
      <c r="C774" s="22" t="s">
        <v>1040</v>
      </c>
      <c r="D774" s="23">
        <v>14639</v>
      </c>
      <c r="G774" s="22" t="s">
        <v>574</v>
      </c>
      <c r="H774" s="22" t="s">
        <v>16</v>
      </c>
      <c r="I774" s="22">
        <v>1</v>
      </c>
      <c r="J774" s="22">
        <v>0</v>
      </c>
      <c r="K774" s="22">
        <v>0</v>
      </c>
    </row>
    <row r="775" spans="1:11" s="22" customFormat="1" x14ac:dyDescent="0.25">
      <c r="A775" s="26" t="s">
        <v>573</v>
      </c>
      <c r="B775" s="22" t="s">
        <v>1069</v>
      </c>
      <c r="C775" s="22" t="s">
        <v>1070</v>
      </c>
      <c r="D775" s="23">
        <v>14667</v>
      </c>
      <c r="G775" s="22" t="s">
        <v>574</v>
      </c>
      <c r="H775" s="22" t="s">
        <v>42</v>
      </c>
      <c r="I775" s="22">
        <v>1</v>
      </c>
      <c r="J775" s="22">
        <v>0</v>
      </c>
      <c r="K775" s="22">
        <v>0</v>
      </c>
    </row>
    <row r="776" spans="1:11" s="17" customFormat="1" x14ac:dyDescent="0.25">
      <c r="A776" s="2" t="s">
        <v>573</v>
      </c>
      <c r="B776" s="17" t="s">
        <v>1088</v>
      </c>
      <c r="C776" s="17" t="s">
        <v>1089</v>
      </c>
      <c r="D776" s="18">
        <v>14695</v>
      </c>
      <c r="G776" s="17" t="s">
        <v>574</v>
      </c>
      <c r="H776" s="17" t="s">
        <v>31</v>
      </c>
      <c r="I776" s="17">
        <v>1</v>
      </c>
      <c r="J776" s="17">
        <v>0</v>
      </c>
      <c r="K776" s="17">
        <v>0</v>
      </c>
    </row>
    <row r="777" spans="1:11" s="17" customFormat="1" x14ac:dyDescent="0.25">
      <c r="A777" s="2" t="s">
        <v>573</v>
      </c>
      <c r="B777" s="17" t="s">
        <v>1167</v>
      </c>
      <c r="C777" s="17" t="s">
        <v>1168</v>
      </c>
      <c r="D777" s="18">
        <v>14723</v>
      </c>
      <c r="G777" s="17" t="s">
        <v>574</v>
      </c>
      <c r="H777" s="17" t="s">
        <v>641</v>
      </c>
      <c r="I777" s="17">
        <v>1</v>
      </c>
      <c r="J777" s="17">
        <v>0</v>
      </c>
      <c r="K777" s="17">
        <v>0</v>
      </c>
    </row>
    <row r="778" spans="1:11" s="17" customFormat="1" x14ac:dyDescent="0.25">
      <c r="A778" s="2" t="s">
        <v>573</v>
      </c>
      <c r="B778" s="17" t="s">
        <v>1030</v>
      </c>
      <c r="C778" s="17" t="s">
        <v>1031</v>
      </c>
      <c r="D778" s="18">
        <v>14618</v>
      </c>
      <c r="G778" s="17" t="s">
        <v>554</v>
      </c>
      <c r="H778" s="17" t="s">
        <v>866</v>
      </c>
      <c r="I778" s="17">
        <v>1</v>
      </c>
      <c r="J778" s="17">
        <v>0</v>
      </c>
      <c r="K778" s="17">
        <v>0</v>
      </c>
    </row>
    <row r="779" spans="1:11" x14ac:dyDescent="0.25">
      <c r="A779" s="2" t="s">
        <v>573</v>
      </c>
      <c r="B779" t="s">
        <v>1235</v>
      </c>
      <c r="C779" t="s">
        <v>1236</v>
      </c>
      <c r="D779" s="1">
        <v>14982</v>
      </c>
      <c r="G779" t="s">
        <v>554</v>
      </c>
      <c r="H779" t="s">
        <v>518</v>
      </c>
      <c r="I779">
        <v>9</v>
      </c>
      <c r="J779">
        <v>0</v>
      </c>
      <c r="K779">
        <v>0</v>
      </c>
    </row>
    <row r="780" spans="1:11" s="17" customFormat="1" x14ac:dyDescent="0.25">
      <c r="A780" s="2" t="s">
        <v>573</v>
      </c>
      <c r="B780" s="17" t="s">
        <v>1252</v>
      </c>
      <c r="C780" s="17" t="s">
        <v>1253</v>
      </c>
      <c r="D780" s="18">
        <v>14982</v>
      </c>
      <c r="G780" s="17" t="s">
        <v>554</v>
      </c>
      <c r="H780" s="17" t="s">
        <v>641</v>
      </c>
      <c r="I780" s="17">
        <v>1</v>
      </c>
      <c r="J780" s="17">
        <v>0</v>
      </c>
      <c r="K780" s="17">
        <v>0</v>
      </c>
    </row>
    <row r="781" spans="1:11" x14ac:dyDescent="0.25">
      <c r="A781" s="2" t="s">
        <v>573</v>
      </c>
      <c r="B781" t="s">
        <v>1279</v>
      </c>
      <c r="C781" t="s">
        <v>1280</v>
      </c>
      <c r="D781" s="1">
        <v>15010</v>
      </c>
      <c r="G781" t="s">
        <v>554</v>
      </c>
      <c r="H781" t="s">
        <v>21</v>
      </c>
      <c r="I781">
        <v>12</v>
      </c>
      <c r="J781">
        <v>0</v>
      </c>
      <c r="K781">
        <v>0</v>
      </c>
    </row>
    <row r="782" spans="1:11" x14ac:dyDescent="0.25">
      <c r="A782" s="2" t="s">
        <v>573</v>
      </c>
      <c r="B782" t="s">
        <v>1028</v>
      </c>
      <c r="C782" t="s">
        <v>1029</v>
      </c>
      <c r="D782" s="1">
        <v>14618</v>
      </c>
      <c r="G782" t="s">
        <v>22</v>
      </c>
      <c r="H782" t="s">
        <v>42</v>
      </c>
      <c r="I782">
        <v>15</v>
      </c>
      <c r="J782">
        <v>1</v>
      </c>
      <c r="K782">
        <v>4</v>
      </c>
    </row>
    <row r="783" spans="1:11" x14ac:dyDescent="0.25">
      <c r="A783" s="2" t="s">
        <v>573</v>
      </c>
      <c r="B783" t="s">
        <v>1030</v>
      </c>
      <c r="C783" t="s">
        <v>1031</v>
      </c>
      <c r="D783" s="1">
        <v>14618</v>
      </c>
      <c r="G783" t="s">
        <v>22</v>
      </c>
      <c r="H783" t="s">
        <v>42</v>
      </c>
      <c r="I783">
        <v>7</v>
      </c>
      <c r="J783">
        <v>0</v>
      </c>
      <c r="K783">
        <v>0</v>
      </c>
    </row>
    <row r="784" spans="1:11" x14ac:dyDescent="0.25">
      <c r="A784" s="2" t="s">
        <v>573</v>
      </c>
      <c r="B784" t="s">
        <v>1032</v>
      </c>
      <c r="C784" t="s">
        <v>1033</v>
      </c>
      <c r="D784" s="1">
        <v>14639</v>
      </c>
      <c r="G784" t="s">
        <v>22</v>
      </c>
      <c r="H784" t="s">
        <v>42</v>
      </c>
      <c r="I784">
        <v>30</v>
      </c>
      <c r="J784">
        <v>1</v>
      </c>
      <c r="K784">
        <v>1</v>
      </c>
    </row>
    <row r="785" spans="1:11" x14ac:dyDescent="0.25">
      <c r="A785" s="9" t="s">
        <v>573</v>
      </c>
      <c r="B785" t="s">
        <v>1041</v>
      </c>
      <c r="C785" t="s">
        <v>1042</v>
      </c>
      <c r="D785" s="1">
        <v>14653</v>
      </c>
      <c r="G785" t="s">
        <v>22</v>
      </c>
      <c r="H785" t="s">
        <v>42</v>
      </c>
      <c r="I785">
        <v>15</v>
      </c>
      <c r="J785">
        <v>0</v>
      </c>
      <c r="K785">
        <v>0</v>
      </c>
    </row>
    <row r="786" spans="1:11" x14ac:dyDescent="0.25">
      <c r="A786" s="9" t="s">
        <v>573</v>
      </c>
      <c r="B786" t="s">
        <v>1066</v>
      </c>
      <c r="C786" t="s">
        <v>1067</v>
      </c>
      <c r="D786" s="1">
        <v>14667</v>
      </c>
      <c r="G786" t="s">
        <v>22</v>
      </c>
      <c r="H786" t="s">
        <v>42</v>
      </c>
      <c r="I786">
        <v>19</v>
      </c>
      <c r="J786">
        <v>1</v>
      </c>
      <c r="K786">
        <v>2</v>
      </c>
    </row>
    <row r="787" spans="1:11" s="17" customFormat="1" x14ac:dyDescent="0.25">
      <c r="A787" s="2" t="s">
        <v>573</v>
      </c>
      <c r="B787" s="17" t="s">
        <v>1071</v>
      </c>
      <c r="C787" s="17" t="s">
        <v>1072</v>
      </c>
      <c r="D787" s="18">
        <v>14674</v>
      </c>
      <c r="G787" s="17" t="s">
        <v>22</v>
      </c>
      <c r="H787" s="17" t="s">
        <v>913</v>
      </c>
      <c r="I787" s="17">
        <v>1</v>
      </c>
      <c r="J787" s="17">
        <v>0</v>
      </c>
      <c r="K787" s="17">
        <v>0</v>
      </c>
    </row>
    <row r="788" spans="1:11" x14ac:dyDescent="0.25">
      <c r="A788" s="2" t="s">
        <v>573</v>
      </c>
      <c r="B788" t="s">
        <v>1098</v>
      </c>
      <c r="C788" t="s">
        <v>1099</v>
      </c>
      <c r="D788" s="1">
        <v>14695</v>
      </c>
      <c r="G788" t="s">
        <v>22</v>
      </c>
      <c r="H788" t="s">
        <v>42</v>
      </c>
      <c r="I788">
        <v>7</v>
      </c>
      <c r="J788">
        <v>0</v>
      </c>
      <c r="K788">
        <v>0</v>
      </c>
    </row>
    <row r="789" spans="1:11" s="17" customFormat="1" x14ac:dyDescent="0.25">
      <c r="A789" s="2" t="s">
        <v>573</v>
      </c>
      <c r="B789" s="17" t="s">
        <v>1100</v>
      </c>
      <c r="C789" s="17" t="s">
        <v>1101</v>
      </c>
      <c r="D789" s="18">
        <v>14695</v>
      </c>
      <c r="G789" s="17" t="s">
        <v>22</v>
      </c>
      <c r="H789" s="17" t="s">
        <v>2625</v>
      </c>
      <c r="I789" s="17">
        <v>1</v>
      </c>
      <c r="J789" s="17">
        <v>0</v>
      </c>
      <c r="K789" s="17">
        <v>0</v>
      </c>
    </row>
    <row r="790" spans="1:11" s="22" customFormat="1" x14ac:dyDescent="0.25">
      <c r="A790" s="26" t="s">
        <v>573</v>
      </c>
      <c r="B790" s="22" t="s">
        <v>1116</v>
      </c>
      <c r="C790" s="22" t="s">
        <v>1117</v>
      </c>
      <c r="D790" s="23">
        <v>14730</v>
      </c>
      <c r="G790" s="22" t="s">
        <v>22</v>
      </c>
      <c r="H790" s="22" t="s">
        <v>16</v>
      </c>
      <c r="I790" s="22">
        <v>1</v>
      </c>
      <c r="J790" s="22">
        <v>0</v>
      </c>
      <c r="K790" s="22">
        <v>0</v>
      </c>
    </row>
    <row r="791" spans="1:11" x14ac:dyDescent="0.25">
      <c r="A791" s="2" t="s">
        <v>573</v>
      </c>
      <c r="B791" t="s">
        <v>1122</v>
      </c>
      <c r="C791" t="s">
        <v>1123</v>
      </c>
      <c r="D791" s="1">
        <v>14737</v>
      </c>
      <c r="G791" t="s">
        <v>22</v>
      </c>
      <c r="H791" t="s">
        <v>42</v>
      </c>
      <c r="I791">
        <v>52</v>
      </c>
      <c r="J791">
        <v>0</v>
      </c>
      <c r="K791">
        <v>0</v>
      </c>
    </row>
    <row r="792" spans="1:11" s="22" customFormat="1" x14ac:dyDescent="0.25">
      <c r="A792" s="26" t="s">
        <v>573</v>
      </c>
      <c r="B792" s="22" t="s">
        <v>1125</v>
      </c>
      <c r="C792" s="22" t="s">
        <v>1126</v>
      </c>
      <c r="D792" s="23">
        <v>14723</v>
      </c>
      <c r="G792" s="22" t="s">
        <v>22</v>
      </c>
      <c r="H792" s="22" t="s">
        <v>16</v>
      </c>
      <c r="I792" s="22">
        <v>1</v>
      </c>
      <c r="J792" s="22">
        <v>0</v>
      </c>
      <c r="K792" s="22">
        <v>0</v>
      </c>
    </row>
    <row r="793" spans="1:11" s="22" customFormat="1" x14ac:dyDescent="0.25">
      <c r="A793" s="26" t="s">
        <v>573</v>
      </c>
      <c r="B793" s="22" t="s">
        <v>1144</v>
      </c>
      <c r="C793" s="22" t="s">
        <v>1145</v>
      </c>
      <c r="D793" s="23">
        <v>14751</v>
      </c>
      <c r="G793" s="22" t="s">
        <v>22</v>
      </c>
      <c r="H793" s="22" t="s">
        <v>16</v>
      </c>
      <c r="I793" s="22">
        <v>1</v>
      </c>
      <c r="J793" s="22">
        <v>0</v>
      </c>
      <c r="K793" s="22">
        <v>0</v>
      </c>
    </row>
    <row r="794" spans="1:11" s="17" customFormat="1" x14ac:dyDescent="0.25">
      <c r="A794" s="2" t="s">
        <v>573</v>
      </c>
      <c r="B794" s="17" t="s">
        <v>1147</v>
      </c>
      <c r="C794" s="17" t="s">
        <v>1148</v>
      </c>
      <c r="D794" s="18">
        <v>14751</v>
      </c>
      <c r="G794" s="17" t="s">
        <v>22</v>
      </c>
      <c r="H794" s="17" t="s">
        <v>16</v>
      </c>
      <c r="I794" s="17">
        <v>1</v>
      </c>
      <c r="J794" s="17">
        <v>0</v>
      </c>
      <c r="K794" s="17">
        <v>0</v>
      </c>
    </row>
    <row r="795" spans="1:11" x14ac:dyDescent="0.25">
      <c r="A795" s="2" t="s">
        <v>573</v>
      </c>
      <c r="B795" t="s">
        <v>1155</v>
      </c>
      <c r="C795" t="s">
        <v>1156</v>
      </c>
      <c r="D795" s="1">
        <v>14758</v>
      </c>
      <c r="G795" t="s">
        <v>22</v>
      </c>
      <c r="H795" t="s">
        <v>42</v>
      </c>
      <c r="I795">
        <v>25</v>
      </c>
      <c r="J795">
        <v>5</v>
      </c>
      <c r="K795">
        <v>4</v>
      </c>
    </row>
    <row r="796" spans="1:11" s="17" customFormat="1" x14ac:dyDescent="0.25">
      <c r="A796" s="2" t="s">
        <v>573</v>
      </c>
      <c r="B796" s="17" t="s">
        <v>1159</v>
      </c>
      <c r="C796" s="17" t="s">
        <v>1160</v>
      </c>
      <c r="D796" s="18">
        <v>14758</v>
      </c>
      <c r="G796" s="17" t="s">
        <v>22</v>
      </c>
      <c r="H796" s="17" t="s">
        <v>2626</v>
      </c>
      <c r="I796" s="17">
        <v>1</v>
      </c>
      <c r="J796" s="17">
        <v>0</v>
      </c>
      <c r="K796" s="17">
        <v>0</v>
      </c>
    </row>
    <row r="797" spans="1:11" x14ac:dyDescent="0.25">
      <c r="A797" s="2" t="s">
        <v>573</v>
      </c>
      <c r="B797" t="s">
        <v>1165</v>
      </c>
      <c r="C797" t="s">
        <v>1166</v>
      </c>
      <c r="D797" s="1">
        <v>14723</v>
      </c>
      <c r="G797" t="s">
        <v>22</v>
      </c>
      <c r="H797" t="s">
        <v>641</v>
      </c>
      <c r="I797">
        <v>9</v>
      </c>
      <c r="J797">
        <v>0</v>
      </c>
      <c r="K797">
        <v>0</v>
      </c>
    </row>
    <row r="798" spans="1:11" s="22" customFormat="1" x14ac:dyDescent="0.25">
      <c r="A798" s="26" t="s">
        <v>573</v>
      </c>
      <c r="B798" s="22" t="s">
        <v>1167</v>
      </c>
      <c r="C798" s="22" t="s">
        <v>1168</v>
      </c>
      <c r="D798" s="23">
        <v>14723</v>
      </c>
      <c r="G798" s="22" t="s">
        <v>22</v>
      </c>
      <c r="H798" s="22" t="s">
        <v>31</v>
      </c>
      <c r="I798" s="22">
        <v>1</v>
      </c>
      <c r="J798" s="22">
        <v>0</v>
      </c>
      <c r="K798" s="22">
        <v>0</v>
      </c>
    </row>
    <row r="799" spans="1:11" x14ac:dyDescent="0.25">
      <c r="A799" s="2" t="s">
        <v>573</v>
      </c>
      <c r="B799" t="s">
        <v>1172</v>
      </c>
      <c r="C799" t="s">
        <v>1173</v>
      </c>
      <c r="D799" s="1">
        <v>14940</v>
      </c>
      <c r="G799" t="s">
        <v>22</v>
      </c>
      <c r="H799" t="s">
        <v>16</v>
      </c>
      <c r="I799">
        <v>5</v>
      </c>
      <c r="J799">
        <v>0</v>
      </c>
      <c r="K799">
        <v>0</v>
      </c>
    </row>
    <row r="800" spans="1:11" x14ac:dyDescent="0.25">
      <c r="A800" s="2" t="s">
        <v>573</v>
      </c>
      <c r="B800" t="s">
        <v>1174</v>
      </c>
      <c r="C800" t="s">
        <v>1175</v>
      </c>
      <c r="D800" s="1">
        <v>14940</v>
      </c>
      <c r="G800" t="s">
        <v>22</v>
      </c>
      <c r="H800" t="s">
        <v>16</v>
      </c>
      <c r="I800">
        <v>8</v>
      </c>
      <c r="J800">
        <v>0</v>
      </c>
      <c r="K800">
        <v>0</v>
      </c>
    </row>
    <row r="801" spans="1:11" x14ac:dyDescent="0.25">
      <c r="A801" s="2" t="s">
        <v>573</v>
      </c>
      <c r="B801" t="s">
        <v>1192</v>
      </c>
      <c r="C801" t="s">
        <v>1193</v>
      </c>
      <c r="D801" s="1">
        <v>14927</v>
      </c>
      <c r="G801" t="s">
        <v>22</v>
      </c>
      <c r="H801" t="s">
        <v>641</v>
      </c>
      <c r="I801">
        <v>3</v>
      </c>
      <c r="J801">
        <v>1</v>
      </c>
      <c r="K801">
        <v>1</v>
      </c>
    </row>
    <row r="802" spans="1:11" s="17" customFormat="1" x14ac:dyDescent="0.25">
      <c r="A802" s="2" t="s">
        <v>573</v>
      </c>
      <c r="B802" s="17" t="s">
        <v>1223</v>
      </c>
      <c r="C802" s="17" t="s">
        <v>1224</v>
      </c>
      <c r="D802" s="18">
        <v>14927</v>
      </c>
      <c r="G802" s="17" t="s">
        <v>22</v>
      </c>
      <c r="H802" s="17" t="s">
        <v>42</v>
      </c>
      <c r="I802" s="17">
        <v>1</v>
      </c>
      <c r="J802" s="17">
        <v>0</v>
      </c>
      <c r="K802" s="17">
        <v>0</v>
      </c>
    </row>
    <row r="803" spans="1:11" x14ac:dyDescent="0.25">
      <c r="A803" s="2" t="s">
        <v>573</v>
      </c>
      <c r="B803" t="s">
        <v>1226</v>
      </c>
      <c r="C803" t="s">
        <v>1227</v>
      </c>
      <c r="D803" s="1">
        <v>14926</v>
      </c>
      <c r="G803" t="s">
        <v>22</v>
      </c>
      <c r="H803" t="s">
        <v>518</v>
      </c>
      <c r="I803">
        <v>4</v>
      </c>
      <c r="J803">
        <v>0</v>
      </c>
      <c r="K803">
        <v>0</v>
      </c>
    </row>
    <row r="804" spans="1:11" s="17" customFormat="1" x14ac:dyDescent="0.25">
      <c r="A804" s="2" t="s">
        <v>573</v>
      </c>
      <c r="B804" s="17" t="s">
        <v>1242</v>
      </c>
      <c r="C804" s="17" t="s">
        <v>1243</v>
      </c>
      <c r="D804" s="18">
        <v>14982</v>
      </c>
      <c r="G804" s="17" t="s">
        <v>22</v>
      </c>
      <c r="H804" s="17" t="s">
        <v>42</v>
      </c>
      <c r="I804" s="17">
        <v>1</v>
      </c>
      <c r="J804" s="17">
        <v>0</v>
      </c>
      <c r="K804" s="17">
        <v>0</v>
      </c>
    </row>
    <row r="805" spans="1:11" s="22" customFormat="1" x14ac:dyDescent="0.25">
      <c r="A805" s="26" t="s">
        <v>573</v>
      </c>
      <c r="B805" s="22" t="s">
        <v>1244</v>
      </c>
      <c r="C805" s="22" t="s">
        <v>1245</v>
      </c>
      <c r="D805" s="23">
        <v>14982</v>
      </c>
      <c r="G805" s="22" t="s">
        <v>22</v>
      </c>
      <c r="H805" s="22" t="s">
        <v>42</v>
      </c>
      <c r="I805" s="22">
        <v>1</v>
      </c>
      <c r="J805" s="22">
        <v>0</v>
      </c>
      <c r="K805" s="22">
        <v>0</v>
      </c>
    </row>
    <row r="806" spans="1:11" x14ac:dyDescent="0.25">
      <c r="A806" s="2" t="s">
        <v>573</v>
      </c>
      <c r="B806" t="s">
        <v>1279</v>
      </c>
      <c r="C806" t="s">
        <v>1280</v>
      </c>
      <c r="D806" s="1">
        <v>15010</v>
      </c>
      <c r="G806" t="s">
        <v>22</v>
      </c>
      <c r="H806" t="s">
        <v>42</v>
      </c>
      <c r="I806">
        <v>7</v>
      </c>
      <c r="J806">
        <v>1</v>
      </c>
      <c r="K806">
        <v>4</v>
      </c>
    </row>
    <row r="807" spans="1:11" x14ac:dyDescent="0.25">
      <c r="A807" s="2" t="s">
        <v>573</v>
      </c>
      <c r="B807" t="s">
        <v>1301</v>
      </c>
      <c r="C807" t="s">
        <v>1302</v>
      </c>
      <c r="D807" s="1">
        <v>15024</v>
      </c>
      <c r="G807" t="s">
        <v>22</v>
      </c>
      <c r="H807" t="s">
        <v>913</v>
      </c>
      <c r="I807">
        <v>7</v>
      </c>
      <c r="J807">
        <v>0</v>
      </c>
      <c r="K807">
        <v>0</v>
      </c>
    </row>
    <row r="808" spans="1:11" x14ac:dyDescent="0.25">
      <c r="A808" s="2" t="s">
        <v>573</v>
      </c>
      <c r="B808" t="s">
        <v>1311</v>
      </c>
      <c r="C808" t="s">
        <v>1312</v>
      </c>
      <c r="D808" s="1">
        <v>15038</v>
      </c>
      <c r="G808" t="s">
        <v>22</v>
      </c>
      <c r="H808" t="s">
        <v>913</v>
      </c>
      <c r="I808">
        <v>6</v>
      </c>
      <c r="J808">
        <v>0</v>
      </c>
      <c r="K808">
        <v>0</v>
      </c>
    </row>
    <row r="809" spans="1:11" s="17" customFormat="1" x14ac:dyDescent="0.25">
      <c r="A809" s="2" t="s">
        <v>573</v>
      </c>
      <c r="B809" s="17" t="s">
        <v>1313</v>
      </c>
      <c r="C809" s="17" t="s">
        <v>1314</v>
      </c>
      <c r="D809" s="18">
        <v>15038</v>
      </c>
      <c r="G809" s="17" t="s">
        <v>22</v>
      </c>
      <c r="H809" s="17" t="s">
        <v>2627</v>
      </c>
      <c r="I809" s="17">
        <v>1</v>
      </c>
      <c r="J809" s="17">
        <v>0</v>
      </c>
      <c r="K809" s="17">
        <v>0</v>
      </c>
    </row>
    <row r="810" spans="1:11" x14ac:dyDescent="0.25">
      <c r="A810" s="2" t="s">
        <v>573</v>
      </c>
      <c r="B810" t="s">
        <v>1328</v>
      </c>
      <c r="C810" t="s">
        <v>1329</v>
      </c>
      <c r="D810" s="1">
        <v>14996</v>
      </c>
      <c r="G810" t="s">
        <v>22</v>
      </c>
      <c r="H810" t="s">
        <v>21</v>
      </c>
      <c r="I810">
        <v>13</v>
      </c>
      <c r="J810">
        <v>0</v>
      </c>
      <c r="K810">
        <v>0</v>
      </c>
    </row>
    <row r="811" spans="1:11" s="17" customFormat="1" x14ac:dyDescent="0.25">
      <c r="A811" s="2" t="s">
        <v>573</v>
      </c>
      <c r="B811" s="17" t="s">
        <v>1332</v>
      </c>
      <c r="C811" s="17" t="s">
        <v>1333</v>
      </c>
      <c r="D811" s="18">
        <v>15038</v>
      </c>
      <c r="G811" s="17" t="s">
        <v>22</v>
      </c>
      <c r="H811" s="17" t="s">
        <v>31</v>
      </c>
      <c r="I811" s="17">
        <v>1</v>
      </c>
      <c r="J811" s="17">
        <v>0</v>
      </c>
      <c r="K811" s="17">
        <v>0</v>
      </c>
    </row>
    <row r="812" spans="1:11" s="17" customFormat="1" x14ac:dyDescent="0.25">
      <c r="A812" s="2" t="s">
        <v>573</v>
      </c>
      <c r="B812" s="17" t="s">
        <v>1334</v>
      </c>
      <c r="C812" s="17" t="s">
        <v>1335</v>
      </c>
      <c r="D812" s="18">
        <v>15038</v>
      </c>
      <c r="G812" s="17" t="s">
        <v>22</v>
      </c>
      <c r="H812" s="17" t="s">
        <v>31</v>
      </c>
      <c r="I812" s="17">
        <v>1</v>
      </c>
      <c r="J812" s="17">
        <v>0</v>
      </c>
      <c r="K812" s="17">
        <v>0</v>
      </c>
    </row>
    <row r="813" spans="1:11" x14ac:dyDescent="0.25">
      <c r="A813" s="2" t="s">
        <v>573</v>
      </c>
      <c r="B813" t="s">
        <v>1345</v>
      </c>
      <c r="C813" t="s">
        <v>1346</v>
      </c>
      <c r="D813" s="1">
        <v>15066</v>
      </c>
      <c r="G813" t="s">
        <v>22</v>
      </c>
      <c r="H813" t="s">
        <v>518</v>
      </c>
      <c r="I813">
        <v>5</v>
      </c>
      <c r="J813">
        <v>1</v>
      </c>
      <c r="K813">
        <v>1</v>
      </c>
    </row>
    <row r="814" spans="1:11" s="17" customFormat="1" x14ac:dyDescent="0.25">
      <c r="A814" s="2" t="s">
        <v>573</v>
      </c>
      <c r="B814" s="17" t="s">
        <v>1358</v>
      </c>
      <c r="C814" s="17" t="s">
        <v>1359</v>
      </c>
      <c r="D814" s="18">
        <v>15066</v>
      </c>
      <c r="G814" s="17" t="s">
        <v>22</v>
      </c>
      <c r="H814" s="17" t="s">
        <v>31</v>
      </c>
      <c r="I814" s="17">
        <v>1</v>
      </c>
      <c r="J814" s="17">
        <v>0</v>
      </c>
      <c r="K814" s="17">
        <v>0</v>
      </c>
    </row>
    <row r="815" spans="1:11" s="17" customFormat="1" x14ac:dyDescent="0.25">
      <c r="A815" s="2" t="s">
        <v>573</v>
      </c>
      <c r="B815" s="17" t="s">
        <v>1365</v>
      </c>
      <c r="C815" s="17" t="s">
        <v>1366</v>
      </c>
      <c r="D815" s="18">
        <v>15066</v>
      </c>
      <c r="G815" s="17" t="s">
        <v>22</v>
      </c>
      <c r="H815" s="17" t="s">
        <v>31</v>
      </c>
      <c r="I815" s="17">
        <v>1</v>
      </c>
      <c r="J815" s="17">
        <v>0</v>
      </c>
      <c r="K815" s="17">
        <v>0</v>
      </c>
    </row>
    <row r="816" spans="1:11" x14ac:dyDescent="0.25">
      <c r="A816" s="2" t="s">
        <v>573</v>
      </c>
      <c r="B816" t="s">
        <v>1373</v>
      </c>
      <c r="C816" t="s">
        <v>1374</v>
      </c>
      <c r="D816" s="1">
        <v>15094</v>
      </c>
      <c r="G816" t="s">
        <v>22</v>
      </c>
      <c r="H816" t="s">
        <v>21</v>
      </c>
      <c r="I816">
        <v>23</v>
      </c>
      <c r="J816">
        <v>0</v>
      </c>
      <c r="K816">
        <v>0</v>
      </c>
    </row>
    <row r="817" spans="1:11" s="17" customFormat="1" x14ac:dyDescent="0.25">
      <c r="A817" s="2" t="s">
        <v>573</v>
      </c>
      <c r="B817" s="17" t="s">
        <v>1375</v>
      </c>
      <c r="C817" s="17" t="s">
        <v>1376</v>
      </c>
      <c r="D817" s="18">
        <v>15066</v>
      </c>
      <c r="G817" s="17" t="s">
        <v>22</v>
      </c>
      <c r="H817" s="17" t="s">
        <v>31</v>
      </c>
      <c r="I817" s="17">
        <v>1</v>
      </c>
      <c r="J817" s="17">
        <v>0</v>
      </c>
      <c r="K817" s="17">
        <v>0</v>
      </c>
    </row>
    <row r="818" spans="1:11" x14ac:dyDescent="0.25">
      <c r="A818" s="2" t="s">
        <v>573</v>
      </c>
      <c r="B818" t="s">
        <v>1396</v>
      </c>
      <c r="C818" t="s">
        <v>1397</v>
      </c>
      <c r="D818" s="1">
        <v>15122</v>
      </c>
      <c r="G818" t="s">
        <v>22</v>
      </c>
      <c r="H818" t="s">
        <v>913</v>
      </c>
      <c r="I818">
        <v>15</v>
      </c>
      <c r="J818">
        <v>2</v>
      </c>
      <c r="K818">
        <v>5</v>
      </c>
    </row>
    <row r="819" spans="1:11" x14ac:dyDescent="0.25">
      <c r="A819" s="2" t="s">
        <v>573</v>
      </c>
      <c r="B819" t="s">
        <v>1400</v>
      </c>
      <c r="C819" t="s">
        <v>1401</v>
      </c>
      <c r="D819" s="1">
        <v>15080</v>
      </c>
      <c r="G819" t="s">
        <v>22</v>
      </c>
      <c r="H819" t="s">
        <v>21</v>
      </c>
      <c r="I819">
        <v>10</v>
      </c>
      <c r="J819">
        <v>0</v>
      </c>
      <c r="K819">
        <v>0</v>
      </c>
    </row>
    <row r="820" spans="1:11" x14ac:dyDescent="0.25">
      <c r="A820" s="2" t="s">
        <v>573</v>
      </c>
      <c r="B820" t="s">
        <v>1407</v>
      </c>
      <c r="C820" t="s">
        <v>1408</v>
      </c>
      <c r="D820" s="1">
        <v>15122</v>
      </c>
      <c r="G820" t="s">
        <v>22</v>
      </c>
      <c r="H820" t="s">
        <v>42</v>
      </c>
      <c r="I820">
        <v>14</v>
      </c>
      <c r="J820">
        <v>0</v>
      </c>
      <c r="K820">
        <v>0</v>
      </c>
    </row>
    <row r="821" spans="1:11" x14ac:dyDescent="0.25">
      <c r="A821" s="2" t="s">
        <v>573</v>
      </c>
      <c r="B821" t="s">
        <v>1409</v>
      </c>
      <c r="C821" t="s">
        <v>1410</v>
      </c>
      <c r="D821" s="1">
        <v>15122</v>
      </c>
      <c r="G821" t="s">
        <v>22</v>
      </c>
      <c r="H821" t="s">
        <v>42</v>
      </c>
      <c r="I821">
        <v>15</v>
      </c>
      <c r="J821">
        <v>3</v>
      </c>
      <c r="K821">
        <v>7</v>
      </c>
    </row>
    <row r="822" spans="1:11" s="17" customFormat="1" x14ac:dyDescent="0.25">
      <c r="A822" s="2" t="s">
        <v>573</v>
      </c>
      <c r="B822" s="17" t="s">
        <v>1411</v>
      </c>
      <c r="C822" s="17" t="s">
        <v>1412</v>
      </c>
      <c r="D822" s="18">
        <v>15122</v>
      </c>
      <c r="G822" s="17" t="s">
        <v>22</v>
      </c>
      <c r="H822" s="17" t="s">
        <v>2629</v>
      </c>
      <c r="I822" s="17">
        <v>1</v>
      </c>
      <c r="J822" s="17">
        <v>0</v>
      </c>
      <c r="K822" s="17">
        <v>0</v>
      </c>
    </row>
    <row r="823" spans="1:11" x14ac:dyDescent="0.25">
      <c r="A823" s="2" t="s">
        <v>573</v>
      </c>
      <c r="B823" t="s">
        <v>1415</v>
      </c>
      <c r="C823" t="s">
        <v>1416</v>
      </c>
      <c r="D823" s="1">
        <v>15129</v>
      </c>
      <c r="G823" t="s">
        <v>22</v>
      </c>
      <c r="H823" t="s">
        <v>42</v>
      </c>
      <c r="I823">
        <v>24</v>
      </c>
      <c r="J823">
        <v>0</v>
      </c>
      <c r="K823">
        <v>0</v>
      </c>
    </row>
    <row r="824" spans="1:11" s="17" customFormat="1" x14ac:dyDescent="0.25">
      <c r="A824" s="2" t="s">
        <v>573</v>
      </c>
      <c r="B824" s="17" t="s">
        <v>1430</v>
      </c>
      <c r="C824" s="17" t="s">
        <v>1431</v>
      </c>
      <c r="D824" s="18">
        <v>15318</v>
      </c>
      <c r="G824" s="17" t="s">
        <v>22</v>
      </c>
      <c r="H824" s="17" t="s">
        <v>913</v>
      </c>
      <c r="I824" s="17">
        <v>1</v>
      </c>
      <c r="J824" s="17">
        <v>0</v>
      </c>
      <c r="K824" s="17">
        <v>0</v>
      </c>
    </row>
    <row r="825" spans="1:11" x14ac:dyDescent="0.25">
      <c r="A825" s="2" t="s">
        <v>573</v>
      </c>
      <c r="B825" t="s">
        <v>1446</v>
      </c>
      <c r="C825" t="s">
        <v>1447</v>
      </c>
      <c r="D825" s="1">
        <v>15325</v>
      </c>
      <c r="G825" t="s">
        <v>22</v>
      </c>
      <c r="H825" t="s">
        <v>42</v>
      </c>
      <c r="I825">
        <v>15</v>
      </c>
      <c r="J825">
        <v>1</v>
      </c>
      <c r="K825">
        <v>1</v>
      </c>
    </row>
    <row r="826" spans="1:11" x14ac:dyDescent="0.25">
      <c r="A826" s="2" t="s">
        <v>573</v>
      </c>
      <c r="B826" t="s">
        <v>1448</v>
      </c>
      <c r="C826" t="s">
        <v>1449</v>
      </c>
      <c r="D826" s="1">
        <v>15325</v>
      </c>
      <c r="G826" t="s">
        <v>22</v>
      </c>
      <c r="H826" t="s">
        <v>641</v>
      </c>
      <c r="I826">
        <v>9</v>
      </c>
      <c r="J826">
        <v>3</v>
      </c>
      <c r="K826">
        <v>38</v>
      </c>
    </row>
    <row r="827" spans="1:11" s="5" customFormat="1" x14ac:dyDescent="0.25">
      <c r="A827" s="9" t="s">
        <v>573</v>
      </c>
      <c r="B827" s="5" t="s">
        <v>1510</v>
      </c>
      <c r="C827" s="5" t="s">
        <v>1511</v>
      </c>
      <c r="D827" s="6">
        <v>15360</v>
      </c>
      <c r="G827" s="5" t="s">
        <v>22</v>
      </c>
      <c r="H827" s="5" t="s">
        <v>641</v>
      </c>
      <c r="I827" s="5">
        <v>5</v>
      </c>
      <c r="J827" s="5">
        <v>0</v>
      </c>
      <c r="K827" s="5">
        <v>0</v>
      </c>
    </row>
    <row r="828" spans="1:11" s="5" customFormat="1" x14ac:dyDescent="0.25">
      <c r="A828" s="9" t="s">
        <v>573</v>
      </c>
      <c r="B828" s="5" t="s">
        <v>1512</v>
      </c>
      <c r="C828" s="5" t="s">
        <v>1513</v>
      </c>
      <c r="D828" s="6">
        <v>15360</v>
      </c>
      <c r="G828" s="5" t="s">
        <v>22</v>
      </c>
      <c r="H828" s="5" t="s">
        <v>866</v>
      </c>
      <c r="I828" s="5">
        <v>11</v>
      </c>
      <c r="J828" s="5">
        <v>0</v>
      </c>
      <c r="K828" s="5">
        <v>0</v>
      </c>
    </row>
    <row r="829" spans="1:11" s="5" customFormat="1" x14ac:dyDescent="0.25">
      <c r="A829" s="9" t="s">
        <v>573</v>
      </c>
      <c r="B829" s="5" t="s">
        <v>1548</v>
      </c>
      <c r="C829" s="5" t="s">
        <v>1549</v>
      </c>
      <c r="D829" s="6">
        <v>15402</v>
      </c>
      <c r="G829" s="5" t="s">
        <v>22</v>
      </c>
      <c r="H829" s="5" t="s">
        <v>21</v>
      </c>
      <c r="I829" s="5">
        <v>9</v>
      </c>
      <c r="J829" s="5">
        <v>0</v>
      </c>
      <c r="K829" s="5">
        <v>0</v>
      </c>
    </row>
    <row r="830" spans="1:11" s="5" customFormat="1" x14ac:dyDescent="0.25">
      <c r="A830" s="9" t="s">
        <v>573</v>
      </c>
      <c r="B830" s="5" t="s">
        <v>1551</v>
      </c>
      <c r="C830" s="5" t="s">
        <v>1552</v>
      </c>
      <c r="D830" s="6">
        <v>15402</v>
      </c>
      <c r="G830" s="5" t="s">
        <v>22</v>
      </c>
      <c r="H830" s="5" t="s">
        <v>913</v>
      </c>
      <c r="I830" s="5">
        <v>12</v>
      </c>
      <c r="J830" s="5">
        <v>1</v>
      </c>
      <c r="K830" s="5">
        <v>3</v>
      </c>
    </row>
    <row r="831" spans="1:11" s="5" customFormat="1" x14ac:dyDescent="0.25">
      <c r="A831" s="9" t="s">
        <v>573</v>
      </c>
      <c r="B831" s="5" t="s">
        <v>1554</v>
      </c>
      <c r="C831" s="5" t="s">
        <v>1555</v>
      </c>
      <c r="D831" s="6">
        <v>15402</v>
      </c>
      <c r="G831" s="5" t="s">
        <v>22</v>
      </c>
      <c r="H831" s="5" t="s">
        <v>518</v>
      </c>
      <c r="I831" s="5">
        <v>2</v>
      </c>
      <c r="J831" s="5">
        <v>0</v>
      </c>
      <c r="K831" s="5">
        <v>0</v>
      </c>
    </row>
    <row r="832" spans="1:11" s="5" customFormat="1" x14ac:dyDescent="0.25">
      <c r="A832" s="9" t="s">
        <v>573</v>
      </c>
      <c r="B832" s="5" t="s">
        <v>1571</v>
      </c>
      <c r="C832" s="5" t="s">
        <v>1572</v>
      </c>
      <c r="D832" s="6">
        <v>15402</v>
      </c>
      <c r="G832" s="5" t="s">
        <v>22</v>
      </c>
      <c r="H832" s="5" t="s">
        <v>1445</v>
      </c>
      <c r="I832" s="5">
        <v>10</v>
      </c>
      <c r="J832" s="5">
        <v>2</v>
      </c>
      <c r="K832" s="5">
        <v>3</v>
      </c>
    </row>
    <row r="833" spans="1:42" s="5" customFormat="1" x14ac:dyDescent="0.25">
      <c r="A833" s="9" t="s">
        <v>573</v>
      </c>
      <c r="B833" s="5" t="s">
        <v>1589</v>
      </c>
      <c r="C833" s="5" t="s">
        <v>1590</v>
      </c>
      <c r="D833" s="6">
        <v>15416</v>
      </c>
      <c r="G833" s="5" t="s">
        <v>22</v>
      </c>
      <c r="H833" s="5" t="s">
        <v>913</v>
      </c>
      <c r="I833" s="5">
        <v>10</v>
      </c>
      <c r="J833" s="5">
        <v>0</v>
      </c>
      <c r="K833" s="5">
        <v>0</v>
      </c>
    </row>
    <row r="834" spans="1:42" s="5" customFormat="1" x14ac:dyDescent="0.25">
      <c r="A834" s="9" t="s">
        <v>573</v>
      </c>
      <c r="B834" s="5" t="s">
        <v>1613</v>
      </c>
      <c r="C834" s="5" t="s">
        <v>1614</v>
      </c>
      <c r="D834" s="6">
        <v>15437</v>
      </c>
      <c r="G834" s="5" t="s">
        <v>22</v>
      </c>
      <c r="H834" s="5" t="s">
        <v>913</v>
      </c>
      <c r="I834" s="5">
        <v>6</v>
      </c>
      <c r="J834" s="5">
        <v>1</v>
      </c>
      <c r="K834" s="5">
        <v>2</v>
      </c>
    </row>
    <row r="835" spans="1:42" s="5" customFormat="1" x14ac:dyDescent="0.25">
      <c r="A835" s="9" t="s">
        <v>573</v>
      </c>
      <c r="B835" s="5" t="s">
        <v>1615</v>
      </c>
      <c r="C835" s="5" t="s">
        <v>1616</v>
      </c>
      <c r="D835" s="6">
        <v>15437</v>
      </c>
      <c r="G835" s="5" t="s">
        <v>22</v>
      </c>
      <c r="H835" s="5" t="s">
        <v>641</v>
      </c>
      <c r="I835" s="5">
        <v>4</v>
      </c>
      <c r="J835" s="5">
        <v>0</v>
      </c>
      <c r="K835" s="5">
        <v>0</v>
      </c>
    </row>
    <row r="836" spans="1:42" s="5" customFormat="1" x14ac:dyDescent="0.25">
      <c r="A836" s="9" t="s">
        <v>573</v>
      </c>
      <c r="B836" s="5" t="s">
        <v>1625</v>
      </c>
      <c r="C836" s="5" t="s">
        <v>1626</v>
      </c>
      <c r="D836" s="6">
        <v>15444</v>
      </c>
      <c r="G836" s="5" t="s">
        <v>22</v>
      </c>
      <c r="H836" s="5" t="s">
        <v>913</v>
      </c>
      <c r="I836" s="5">
        <v>5</v>
      </c>
      <c r="J836" s="5">
        <v>0</v>
      </c>
      <c r="K836" s="5">
        <v>0</v>
      </c>
    </row>
    <row r="837" spans="1:42" s="5" customFormat="1" x14ac:dyDescent="0.25">
      <c r="A837" s="9" t="s">
        <v>573</v>
      </c>
      <c r="B837" s="5" t="s">
        <v>1628</v>
      </c>
      <c r="C837" s="5" t="s">
        <v>1629</v>
      </c>
      <c r="D837" s="6">
        <v>15465</v>
      </c>
      <c r="G837" s="5" t="s">
        <v>22</v>
      </c>
      <c r="H837" s="5" t="s">
        <v>913</v>
      </c>
      <c r="I837" s="5">
        <v>10</v>
      </c>
      <c r="J837" s="5">
        <v>1</v>
      </c>
      <c r="K837" s="5">
        <v>6</v>
      </c>
    </row>
    <row r="838" spans="1:42" s="15" customFormat="1" x14ac:dyDescent="0.25">
      <c r="A838" s="9" t="s">
        <v>573</v>
      </c>
      <c r="B838" s="15" t="s">
        <v>1642</v>
      </c>
      <c r="C838" s="15" t="s">
        <v>1643</v>
      </c>
      <c r="D838" s="16">
        <v>15458</v>
      </c>
      <c r="G838" s="15" t="s">
        <v>22</v>
      </c>
      <c r="H838" s="15" t="s">
        <v>1646</v>
      </c>
      <c r="I838" s="15">
        <v>1</v>
      </c>
      <c r="J838" s="15">
        <v>0</v>
      </c>
      <c r="K838" s="15">
        <v>0</v>
      </c>
    </row>
    <row r="839" spans="1:42" s="5" customFormat="1" x14ac:dyDescent="0.25">
      <c r="A839" s="9" t="s">
        <v>573</v>
      </c>
      <c r="B839" s="5" t="s">
        <v>1642</v>
      </c>
      <c r="C839" s="5" t="s">
        <v>1643</v>
      </c>
      <c r="D839" s="6">
        <v>15458</v>
      </c>
      <c r="G839" s="5" t="s">
        <v>22</v>
      </c>
      <c r="H839" s="5" t="s">
        <v>1152</v>
      </c>
      <c r="I839" s="5">
        <v>11</v>
      </c>
      <c r="J839" s="5">
        <v>0</v>
      </c>
      <c r="K839" s="5">
        <v>0</v>
      </c>
    </row>
    <row r="840" spans="1:42" s="5" customFormat="1" x14ac:dyDescent="0.25">
      <c r="A840" s="9" t="s">
        <v>573</v>
      </c>
      <c r="B840" s="5" t="s">
        <v>1647</v>
      </c>
      <c r="C840" s="5" t="s">
        <v>1648</v>
      </c>
      <c r="D840" s="6">
        <v>15458</v>
      </c>
      <c r="G840" s="5" t="s">
        <v>22</v>
      </c>
      <c r="H840" s="5" t="s">
        <v>1152</v>
      </c>
      <c r="I840" s="5">
        <v>8</v>
      </c>
      <c r="J840" s="5">
        <v>1</v>
      </c>
      <c r="K840" s="5">
        <v>5</v>
      </c>
    </row>
    <row r="841" spans="1:42" s="5" customFormat="1" x14ac:dyDescent="0.25">
      <c r="A841" s="9" t="s">
        <v>573</v>
      </c>
      <c r="B841" s="5" t="s">
        <v>1666</v>
      </c>
      <c r="C841" s="5" t="s">
        <v>1667</v>
      </c>
      <c r="D841" s="6">
        <v>15472</v>
      </c>
      <c r="G841" s="5" t="s">
        <v>22</v>
      </c>
      <c r="H841" s="5" t="s">
        <v>1152</v>
      </c>
      <c r="I841" s="5">
        <v>4</v>
      </c>
      <c r="J841" s="5">
        <v>0</v>
      </c>
      <c r="K841" s="5">
        <v>0</v>
      </c>
    </row>
    <row r="842" spans="1:42" s="5" customFormat="1" x14ac:dyDescent="0.25">
      <c r="A842" s="9" t="s">
        <v>573</v>
      </c>
      <c r="B842" s="5" t="s">
        <v>1677</v>
      </c>
      <c r="C842" s="5" t="s">
        <v>1678</v>
      </c>
      <c r="D842" s="6">
        <v>15493</v>
      </c>
      <c r="G842" s="5" t="s">
        <v>22</v>
      </c>
      <c r="H842" s="5" t="s">
        <v>42</v>
      </c>
      <c r="I842" s="5">
        <v>2</v>
      </c>
      <c r="J842" s="5">
        <v>0</v>
      </c>
      <c r="K842" s="5">
        <v>0</v>
      </c>
    </row>
    <row r="843" spans="1:42" s="5" customFormat="1" x14ac:dyDescent="0.25">
      <c r="A843" s="9" t="s">
        <v>573</v>
      </c>
      <c r="B843" s="5" t="s">
        <v>1687</v>
      </c>
      <c r="C843" s="5" t="s">
        <v>1688</v>
      </c>
      <c r="D843" s="6">
        <v>15493</v>
      </c>
      <c r="G843" s="5" t="s">
        <v>22</v>
      </c>
      <c r="H843" s="5" t="s">
        <v>866</v>
      </c>
      <c r="I843" s="5">
        <v>7</v>
      </c>
      <c r="J843" s="5">
        <v>0</v>
      </c>
      <c r="K843" s="5">
        <v>0</v>
      </c>
    </row>
    <row r="844" spans="1:42" s="5" customFormat="1" x14ac:dyDescent="0.25">
      <c r="A844" s="9" t="s">
        <v>573</v>
      </c>
      <c r="B844" s="5" t="s">
        <v>1699</v>
      </c>
      <c r="C844" s="5" t="s">
        <v>1700</v>
      </c>
      <c r="D844" s="6">
        <v>15493</v>
      </c>
      <c r="G844" s="5" t="s">
        <v>22</v>
      </c>
      <c r="H844" s="5" t="s">
        <v>866</v>
      </c>
      <c r="I844" s="5">
        <v>31</v>
      </c>
      <c r="J844" s="5">
        <v>0</v>
      </c>
      <c r="K844" s="5">
        <v>0</v>
      </c>
    </row>
    <row r="845" spans="1:42" s="5" customFormat="1" x14ac:dyDescent="0.25">
      <c r="A845" s="9" t="s">
        <v>573</v>
      </c>
      <c r="B845" s="5" t="s">
        <v>1706</v>
      </c>
      <c r="C845" s="5" t="s">
        <v>1707</v>
      </c>
      <c r="D845" s="6">
        <v>15500</v>
      </c>
      <c r="G845" s="5" t="s">
        <v>22</v>
      </c>
      <c r="H845" s="5" t="s">
        <v>641</v>
      </c>
      <c r="I845" s="5">
        <v>8</v>
      </c>
      <c r="J845" s="5">
        <v>0</v>
      </c>
      <c r="K845" s="5">
        <v>0</v>
      </c>
    </row>
    <row r="846" spans="1:42" x14ac:dyDescent="0.25">
      <c r="A846" s="9" t="s">
        <v>573</v>
      </c>
      <c r="B846" s="5" t="s">
        <v>1731</v>
      </c>
      <c r="C846" s="5" t="s">
        <v>1732</v>
      </c>
      <c r="D846" s="6">
        <v>15654</v>
      </c>
      <c r="E846" s="5"/>
      <c r="F846" s="5"/>
      <c r="G846" s="5" t="s">
        <v>22</v>
      </c>
      <c r="H846" s="5" t="s">
        <v>42</v>
      </c>
      <c r="I846" s="5">
        <v>7</v>
      </c>
      <c r="J846" s="5">
        <v>0</v>
      </c>
      <c r="K846" s="5">
        <v>0</v>
      </c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</row>
    <row r="847" spans="1:42" x14ac:dyDescent="0.25">
      <c r="A847" s="2" t="s">
        <v>573</v>
      </c>
      <c r="B847" s="5" t="s">
        <v>1771</v>
      </c>
      <c r="C847" s="5" t="s">
        <v>1772</v>
      </c>
      <c r="D847" s="6">
        <v>15710</v>
      </c>
      <c r="E847" s="5"/>
      <c r="F847" s="5"/>
      <c r="G847" s="5" t="s">
        <v>22</v>
      </c>
      <c r="H847" s="5" t="s">
        <v>518</v>
      </c>
      <c r="I847" s="5">
        <v>6</v>
      </c>
      <c r="J847" s="5">
        <v>0</v>
      </c>
      <c r="K847" s="5">
        <v>0</v>
      </c>
      <c r="L847" s="5" t="s">
        <v>2630</v>
      </c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</row>
    <row r="848" spans="1:42" x14ac:dyDescent="0.25">
      <c r="A848" s="2" t="s">
        <v>573</v>
      </c>
      <c r="B848" s="5" t="s">
        <v>1766</v>
      </c>
      <c r="C848" s="5" t="s">
        <v>1767</v>
      </c>
      <c r="D848" s="6">
        <v>15710</v>
      </c>
      <c r="E848" s="5"/>
      <c r="F848" s="5"/>
      <c r="G848" s="5" t="s">
        <v>22</v>
      </c>
      <c r="H848" s="5" t="s">
        <v>1445</v>
      </c>
      <c r="I848" s="5">
        <v>3</v>
      </c>
      <c r="J848" s="5">
        <v>0</v>
      </c>
      <c r="K848" s="5">
        <v>0</v>
      </c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</row>
    <row r="849" spans="1:42" s="17" customFormat="1" x14ac:dyDescent="0.25">
      <c r="A849" s="2" t="s">
        <v>573</v>
      </c>
      <c r="B849" s="15" t="s">
        <v>1766</v>
      </c>
      <c r="C849" s="15" t="s">
        <v>1767</v>
      </c>
      <c r="D849" s="16">
        <v>15710</v>
      </c>
      <c r="E849" s="15"/>
      <c r="F849" s="15"/>
      <c r="G849" s="15" t="s">
        <v>22</v>
      </c>
      <c r="H849" s="15" t="s">
        <v>866</v>
      </c>
      <c r="I849" s="15">
        <v>1</v>
      </c>
      <c r="J849" s="15">
        <v>0</v>
      </c>
      <c r="K849" s="15">
        <v>0</v>
      </c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/>
      <c r="AI849" s="15"/>
      <c r="AJ849" s="15"/>
      <c r="AK849" s="15"/>
      <c r="AL849" s="15"/>
      <c r="AM849" s="15"/>
      <c r="AN849" s="15"/>
      <c r="AO849" s="15"/>
      <c r="AP849" s="15"/>
    </row>
    <row r="850" spans="1:42" x14ac:dyDescent="0.25">
      <c r="A850" s="2" t="s">
        <v>573</v>
      </c>
      <c r="B850" s="5" t="s">
        <v>1795</v>
      </c>
      <c r="C850" s="5" t="s">
        <v>1796</v>
      </c>
      <c r="D850" s="6">
        <v>15717</v>
      </c>
      <c r="E850" s="5"/>
      <c r="F850" s="5"/>
      <c r="G850" s="5" t="s">
        <v>22</v>
      </c>
      <c r="H850" s="5" t="s">
        <v>1152</v>
      </c>
      <c r="I850" s="5">
        <v>11</v>
      </c>
      <c r="J850" s="5">
        <v>0</v>
      </c>
      <c r="K850" s="5">
        <v>0</v>
      </c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</row>
    <row r="851" spans="1:42" x14ac:dyDescent="0.25">
      <c r="A851" s="2" t="s">
        <v>573</v>
      </c>
      <c r="B851" s="5" t="s">
        <v>1822</v>
      </c>
      <c r="C851" s="5" t="s">
        <v>1823</v>
      </c>
      <c r="D851" s="6">
        <v>15724</v>
      </c>
      <c r="E851" s="5"/>
      <c r="F851" s="5"/>
      <c r="G851" s="5" t="s">
        <v>22</v>
      </c>
      <c r="H851" s="5" t="s">
        <v>866</v>
      </c>
      <c r="I851" s="5">
        <v>25</v>
      </c>
      <c r="J851" s="5">
        <v>5</v>
      </c>
      <c r="K851" s="5">
        <v>4</v>
      </c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</row>
    <row r="852" spans="1:42" x14ac:dyDescent="0.25">
      <c r="A852" s="2" t="s">
        <v>573</v>
      </c>
      <c r="B852" s="5" t="s">
        <v>1813</v>
      </c>
      <c r="C852" s="5" t="s">
        <v>1814</v>
      </c>
      <c r="D852" s="6">
        <v>15724</v>
      </c>
      <c r="E852" s="5"/>
      <c r="F852" s="5"/>
      <c r="G852" s="5" t="s">
        <v>22</v>
      </c>
      <c r="H852" s="5" t="s">
        <v>1445</v>
      </c>
      <c r="I852" s="5">
        <v>16</v>
      </c>
      <c r="J852" s="5">
        <v>1</v>
      </c>
      <c r="K852" s="5">
        <v>1</v>
      </c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</row>
    <row r="853" spans="1:42" x14ac:dyDescent="0.25">
      <c r="A853" s="2" t="s">
        <v>573</v>
      </c>
      <c r="B853" s="5" t="s">
        <v>1820</v>
      </c>
      <c r="C853" s="5" t="s">
        <v>1821</v>
      </c>
      <c r="D853" s="6">
        <v>15724</v>
      </c>
      <c r="E853" s="5"/>
      <c r="F853" s="5"/>
      <c r="G853" s="5" t="s">
        <v>22</v>
      </c>
      <c r="H853" s="5" t="s">
        <v>518</v>
      </c>
      <c r="I853" s="5">
        <v>13</v>
      </c>
      <c r="J853" s="5">
        <v>0</v>
      </c>
      <c r="K853" s="5">
        <v>0</v>
      </c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</row>
    <row r="854" spans="1:42" x14ac:dyDescent="0.25">
      <c r="A854" s="2" t="s">
        <v>573</v>
      </c>
      <c r="B854" s="5" t="s">
        <v>1832</v>
      </c>
      <c r="C854" s="5" t="s">
        <v>1833</v>
      </c>
      <c r="D854" s="6">
        <v>15738</v>
      </c>
      <c r="E854" s="5"/>
      <c r="F854" s="5"/>
      <c r="G854" s="5" t="s">
        <v>22</v>
      </c>
      <c r="H854" s="5" t="s">
        <v>518</v>
      </c>
      <c r="I854" s="5">
        <v>11</v>
      </c>
      <c r="J854" s="5">
        <v>1</v>
      </c>
      <c r="K854" s="5">
        <v>1</v>
      </c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</row>
    <row r="855" spans="1:42" x14ac:dyDescent="0.25">
      <c r="A855" s="2" t="s">
        <v>573</v>
      </c>
      <c r="B855" s="5" t="s">
        <v>1861</v>
      </c>
      <c r="C855" s="5" t="s">
        <v>1862</v>
      </c>
      <c r="D855" s="6">
        <v>15752</v>
      </c>
      <c r="E855" s="5"/>
      <c r="F855" s="5"/>
      <c r="G855" s="5" t="s">
        <v>22</v>
      </c>
      <c r="H855" s="5" t="s">
        <v>42</v>
      </c>
      <c r="I855" s="5">
        <v>7</v>
      </c>
      <c r="J855" s="5">
        <v>0</v>
      </c>
      <c r="K855" s="5">
        <v>0</v>
      </c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</row>
    <row r="856" spans="1:42" x14ac:dyDescent="0.25">
      <c r="A856" s="2" t="s">
        <v>573</v>
      </c>
      <c r="B856" s="5" t="s">
        <v>1863</v>
      </c>
      <c r="C856" s="5" t="s">
        <v>1864</v>
      </c>
      <c r="D856" s="6">
        <v>15766</v>
      </c>
      <c r="E856" s="5"/>
      <c r="F856" s="5"/>
      <c r="G856" s="5" t="s">
        <v>22</v>
      </c>
      <c r="H856" s="5" t="s">
        <v>518</v>
      </c>
      <c r="I856" s="5">
        <v>7</v>
      </c>
      <c r="J856" s="5">
        <v>3</v>
      </c>
      <c r="K856" s="5">
        <v>5</v>
      </c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</row>
    <row r="857" spans="1:42" x14ac:dyDescent="0.25">
      <c r="A857" s="2" t="s">
        <v>573</v>
      </c>
      <c r="B857" s="5" t="s">
        <v>1866</v>
      </c>
      <c r="C857" s="5" t="s">
        <v>1867</v>
      </c>
      <c r="D857" s="6">
        <v>15766</v>
      </c>
      <c r="E857" s="5"/>
      <c r="F857" s="5"/>
      <c r="G857" s="5" t="s">
        <v>22</v>
      </c>
      <c r="H857" s="5" t="s">
        <v>518</v>
      </c>
      <c r="I857" s="5">
        <v>2</v>
      </c>
      <c r="J857" s="5">
        <v>0</v>
      </c>
      <c r="K857" s="5">
        <v>0</v>
      </c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</row>
    <row r="858" spans="1:42" s="17" customFormat="1" x14ac:dyDescent="0.25">
      <c r="A858" s="2" t="s">
        <v>573</v>
      </c>
      <c r="B858" s="15" t="s">
        <v>1873</v>
      </c>
      <c r="C858" s="15" t="s">
        <v>1874</v>
      </c>
      <c r="D858" s="16">
        <v>15766</v>
      </c>
      <c r="E858" s="15"/>
      <c r="F858" s="15"/>
      <c r="G858" s="15" t="s">
        <v>22</v>
      </c>
      <c r="H858" s="15" t="s">
        <v>866</v>
      </c>
      <c r="I858" s="15">
        <v>1</v>
      </c>
      <c r="J858" s="15">
        <v>0</v>
      </c>
      <c r="K858" s="15">
        <v>0</v>
      </c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  <c r="AI858" s="15"/>
      <c r="AJ858" s="15"/>
      <c r="AK858" s="15"/>
      <c r="AL858" s="15"/>
      <c r="AM858" s="15"/>
      <c r="AN858" s="15"/>
      <c r="AO858" s="15"/>
      <c r="AP858" s="15"/>
    </row>
    <row r="859" spans="1:42" x14ac:dyDescent="0.25">
      <c r="A859" s="2" t="s">
        <v>573</v>
      </c>
      <c r="B859" s="5" t="s">
        <v>1887</v>
      </c>
      <c r="C859" s="5" t="s">
        <v>1888</v>
      </c>
      <c r="D859" s="6">
        <v>15766</v>
      </c>
      <c r="E859" s="5"/>
      <c r="F859" s="5"/>
      <c r="G859" s="5" t="s">
        <v>22</v>
      </c>
      <c r="H859" s="5" t="s">
        <v>913</v>
      </c>
      <c r="I859" s="5">
        <v>4</v>
      </c>
      <c r="J859" s="5">
        <v>1</v>
      </c>
      <c r="K859" s="5">
        <v>5</v>
      </c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</row>
    <row r="860" spans="1:42" x14ac:dyDescent="0.25">
      <c r="A860" s="2" t="s">
        <v>573</v>
      </c>
      <c r="B860" s="5" t="s">
        <v>594</v>
      </c>
      <c r="C860" s="5" t="s">
        <v>1906</v>
      </c>
      <c r="D860" s="6">
        <v>15801</v>
      </c>
      <c r="E860" s="5"/>
      <c r="F860" s="5"/>
      <c r="G860" s="5" t="s">
        <v>22</v>
      </c>
      <c r="H860" s="5" t="s">
        <v>1152</v>
      </c>
      <c r="I860" s="5">
        <v>4</v>
      </c>
      <c r="J860" s="5">
        <v>0</v>
      </c>
      <c r="K860" s="5">
        <v>0</v>
      </c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</row>
    <row r="861" spans="1:42" x14ac:dyDescent="0.25">
      <c r="A861" s="2" t="s">
        <v>573</v>
      </c>
      <c r="B861" s="5" t="s">
        <v>1917</v>
      </c>
      <c r="C861" s="5" t="s">
        <v>1918</v>
      </c>
      <c r="D861" s="6">
        <v>15808</v>
      </c>
      <c r="E861" s="5"/>
      <c r="F861" s="5"/>
      <c r="G861" s="5" t="s">
        <v>22</v>
      </c>
      <c r="H861" s="5" t="s">
        <v>42</v>
      </c>
      <c r="I861" s="5">
        <v>6</v>
      </c>
      <c r="J861" s="5">
        <v>0</v>
      </c>
      <c r="K861" s="5">
        <v>0</v>
      </c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</row>
    <row r="862" spans="1:42" x14ac:dyDescent="0.25">
      <c r="A862" s="2" t="s">
        <v>573</v>
      </c>
      <c r="B862" s="5" t="s">
        <v>1947</v>
      </c>
      <c r="C862" s="5" t="s">
        <v>1948</v>
      </c>
      <c r="D862" s="6">
        <v>15829</v>
      </c>
      <c r="E862" s="5"/>
      <c r="F862" s="5"/>
      <c r="G862" s="5" t="s">
        <v>22</v>
      </c>
      <c r="H862" s="5" t="s">
        <v>913</v>
      </c>
      <c r="I862" s="5">
        <v>10</v>
      </c>
      <c r="J862" s="5">
        <v>0</v>
      </c>
      <c r="K862" s="5">
        <v>0</v>
      </c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</row>
    <row r="863" spans="1:42" x14ac:dyDescent="0.25">
      <c r="A863" s="2" t="s">
        <v>573</v>
      </c>
      <c r="B863" s="5" t="s">
        <v>1945</v>
      </c>
      <c r="C863" s="5" t="s">
        <v>1946</v>
      </c>
      <c r="D863" s="6">
        <v>15829</v>
      </c>
      <c r="E863" s="5"/>
      <c r="F863" s="5"/>
      <c r="G863" s="5" t="s">
        <v>22</v>
      </c>
      <c r="H863" s="5" t="s">
        <v>42</v>
      </c>
      <c r="I863" s="5">
        <v>31</v>
      </c>
      <c r="J863" s="5">
        <v>10</v>
      </c>
      <c r="K863" s="5">
        <v>6</v>
      </c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</row>
    <row r="864" spans="1:42" ht="15" customHeight="1" x14ac:dyDescent="0.25">
      <c r="A864" s="2" t="s">
        <v>573</v>
      </c>
      <c r="B864" s="5" t="s">
        <v>1702</v>
      </c>
      <c r="C864" s="5" t="s">
        <v>1949</v>
      </c>
      <c r="D864" s="6">
        <v>15836</v>
      </c>
      <c r="E864" s="5"/>
      <c r="F864" s="5"/>
      <c r="G864" s="5" t="s">
        <v>22</v>
      </c>
      <c r="H864" s="5" t="s">
        <v>1152</v>
      </c>
      <c r="I864" s="5">
        <v>21</v>
      </c>
      <c r="J864" s="5">
        <v>6</v>
      </c>
      <c r="K864" s="5">
        <v>5</v>
      </c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</row>
    <row r="865" spans="1:42" x14ac:dyDescent="0.25">
      <c r="A865" s="2" t="s">
        <v>573</v>
      </c>
      <c r="B865" s="5" t="s">
        <v>1953</v>
      </c>
      <c r="C865" s="5" t="s">
        <v>1954</v>
      </c>
      <c r="D865" s="6">
        <v>15843</v>
      </c>
      <c r="E865" s="5"/>
      <c r="F865" s="5"/>
      <c r="G865" s="5" t="s">
        <v>22</v>
      </c>
      <c r="H865" s="5" t="s">
        <v>866</v>
      </c>
      <c r="I865" s="5">
        <v>25</v>
      </c>
      <c r="J865" s="5">
        <v>1</v>
      </c>
      <c r="K865" s="5">
        <v>1</v>
      </c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</row>
    <row r="866" spans="1:42" x14ac:dyDescent="0.25">
      <c r="A866" s="2" t="s">
        <v>573</v>
      </c>
      <c r="B866" s="5" t="s">
        <v>1953</v>
      </c>
      <c r="C866" s="5" t="s">
        <v>1954</v>
      </c>
      <c r="D866" s="6">
        <v>15843</v>
      </c>
      <c r="E866" s="5"/>
      <c r="F866" s="5"/>
      <c r="G866" s="5" t="s">
        <v>22</v>
      </c>
      <c r="H866" s="5" t="s">
        <v>913</v>
      </c>
      <c r="I866" s="5">
        <v>5</v>
      </c>
      <c r="J866" s="5">
        <v>0</v>
      </c>
      <c r="K866" s="5">
        <v>0</v>
      </c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</row>
    <row r="867" spans="1:42" x14ac:dyDescent="0.25">
      <c r="A867" s="2" t="s">
        <v>573</v>
      </c>
      <c r="B867" s="5" t="s">
        <v>1955</v>
      </c>
      <c r="C867" s="5" t="s">
        <v>1956</v>
      </c>
      <c r="D867" s="6">
        <v>15843</v>
      </c>
      <c r="E867" s="5"/>
      <c r="F867" s="5"/>
      <c r="G867" s="5" t="s">
        <v>22</v>
      </c>
      <c r="H867" s="5" t="s">
        <v>1445</v>
      </c>
      <c r="I867" s="5">
        <v>11</v>
      </c>
      <c r="J867" s="5">
        <v>0</v>
      </c>
      <c r="K867" s="5">
        <v>0</v>
      </c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</row>
    <row r="868" spans="1:42" x14ac:dyDescent="0.25">
      <c r="A868" s="2" t="s">
        <v>573</v>
      </c>
      <c r="B868" s="5" t="s">
        <v>1964</v>
      </c>
      <c r="C868" s="5" t="s">
        <v>1965</v>
      </c>
      <c r="D868" s="6">
        <v>15850</v>
      </c>
      <c r="E868" s="5"/>
      <c r="F868" s="5"/>
      <c r="G868" s="5" t="s">
        <v>22</v>
      </c>
      <c r="H868" s="5" t="s">
        <v>518</v>
      </c>
      <c r="I868" s="5">
        <v>25</v>
      </c>
      <c r="J868" s="5">
        <v>1</v>
      </c>
      <c r="K868" s="5">
        <v>6</v>
      </c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</row>
    <row r="869" spans="1:42" x14ac:dyDescent="0.25">
      <c r="A869" s="2" t="s">
        <v>573</v>
      </c>
      <c r="B869" s="5" t="s">
        <v>2000</v>
      </c>
      <c r="C869" s="5" t="s">
        <v>2001</v>
      </c>
      <c r="D869" s="6">
        <v>15864</v>
      </c>
      <c r="E869" s="5"/>
      <c r="F869" s="5"/>
      <c r="G869" s="5" t="s">
        <v>22</v>
      </c>
      <c r="H869" s="5" t="s">
        <v>1152</v>
      </c>
      <c r="I869" s="5">
        <v>5</v>
      </c>
      <c r="J869" s="5">
        <v>1</v>
      </c>
      <c r="K869" s="5">
        <v>3</v>
      </c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</row>
    <row r="870" spans="1:42" x14ac:dyDescent="0.25">
      <c r="A870" s="2" t="s">
        <v>573</v>
      </c>
      <c r="B870" s="5" t="s">
        <v>1981</v>
      </c>
      <c r="C870" s="5" t="s">
        <v>1982</v>
      </c>
      <c r="D870" s="6">
        <v>15864</v>
      </c>
      <c r="E870" s="5"/>
      <c r="F870" s="5"/>
      <c r="G870" s="5" t="s">
        <v>22</v>
      </c>
      <c r="H870" s="5" t="s">
        <v>21</v>
      </c>
      <c r="I870" s="5">
        <v>3</v>
      </c>
      <c r="J870" s="5">
        <v>0</v>
      </c>
      <c r="K870" s="5">
        <v>0</v>
      </c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</row>
    <row r="871" spans="1:42" x14ac:dyDescent="0.25">
      <c r="A871" s="2" t="s">
        <v>573</v>
      </c>
      <c r="B871" s="5" t="s">
        <v>2004</v>
      </c>
      <c r="C871" s="5" t="s">
        <v>2005</v>
      </c>
      <c r="D871" s="6">
        <v>15864</v>
      </c>
      <c r="E871" s="5"/>
      <c r="F871" s="5"/>
      <c r="G871" s="5" t="s">
        <v>22</v>
      </c>
      <c r="H871" s="5" t="s">
        <v>21</v>
      </c>
      <c r="I871" s="5">
        <v>4</v>
      </c>
      <c r="J871" s="5">
        <v>0</v>
      </c>
      <c r="K871" s="5">
        <v>0</v>
      </c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</row>
    <row r="872" spans="1:42" x14ac:dyDescent="0.25">
      <c r="A872" s="2" t="s">
        <v>573</v>
      </c>
      <c r="B872" s="5" t="s">
        <v>2004</v>
      </c>
      <c r="C872" s="5" t="s">
        <v>2005</v>
      </c>
      <c r="D872" s="6">
        <v>15864</v>
      </c>
      <c r="E872" s="5"/>
      <c r="F872" s="5"/>
      <c r="G872" s="5" t="s">
        <v>22</v>
      </c>
      <c r="H872" s="5" t="s">
        <v>1445</v>
      </c>
      <c r="I872" s="5">
        <v>7</v>
      </c>
      <c r="J872" s="5">
        <v>0</v>
      </c>
      <c r="K872" s="5">
        <v>0</v>
      </c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</row>
    <row r="873" spans="1:42" x14ac:dyDescent="0.25">
      <c r="A873" s="2" t="s">
        <v>573</v>
      </c>
      <c r="B873" s="5" t="s">
        <v>1986</v>
      </c>
      <c r="C873" s="5" t="s">
        <v>1987</v>
      </c>
      <c r="D873" s="6">
        <v>15864</v>
      </c>
      <c r="E873" s="5"/>
      <c r="F873" s="5"/>
      <c r="G873" s="5" t="s">
        <v>22</v>
      </c>
      <c r="H873" s="5" t="s">
        <v>42</v>
      </c>
      <c r="I873" s="5">
        <v>11</v>
      </c>
      <c r="J873" s="5">
        <v>1</v>
      </c>
      <c r="K873" s="5">
        <v>2</v>
      </c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</row>
    <row r="874" spans="1:42" x14ac:dyDescent="0.25">
      <c r="A874" s="2" t="s">
        <v>573</v>
      </c>
      <c r="B874" s="5" t="s">
        <v>2014</v>
      </c>
      <c r="C874" s="5" t="s">
        <v>2015</v>
      </c>
      <c r="D874" s="6">
        <v>15871</v>
      </c>
      <c r="E874" s="5"/>
      <c r="F874" s="5"/>
      <c r="G874" s="5" t="s">
        <v>22</v>
      </c>
      <c r="H874" s="5" t="s">
        <v>1445</v>
      </c>
      <c r="I874" s="5">
        <v>10</v>
      </c>
      <c r="J874" s="5">
        <v>0</v>
      </c>
      <c r="K874" s="5">
        <v>0</v>
      </c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</row>
    <row r="875" spans="1:42" x14ac:dyDescent="0.25">
      <c r="A875" s="2" t="s">
        <v>573</v>
      </c>
      <c r="B875" s="9" t="s">
        <v>2020</v>
      </c>
      <c r="C875" s="5" t="s">
        <v>2021</v>
      </c>
      <c r="D875" s="6">
        <v>15871</v>
      </c>
      <c r="E875" s="5"/>
      <c r="F875" s="5"/>
      <c r="G875" s="5" t="s">
        <v>22</v>
      </c>
      <c r="H875" s="5" t="s">
        <v>518</v>
      </c>
      <c r="I875" s="5">
        <v>14</v>
      </c>
      <c r="J875" s="5">
        <v>6</v>
      </c>
      <c r="K875" s="5">
        <v>14</v>
      </c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</row>
    <row r="876" spans="1:42" x14ac:dyDescent="0.25">
      <c r="A876" s="2" t="s">
        <v>573</v>
      </c>
      <c r="B876" s="5" t="s">
        <v>2022</v>
      </c>
      <c r="C876" s="5" t="s">
        <v>2023</v>
      </c>
      <c r="D876" s="6">
        <v>15878</v>
      </c>
      <c r="E876" s="5"/>
      <c r="F876" s="5"/>
      <c r="G876" s="5" t="s">
        <v>22</v>
      </c>
      <c r="H876" s="5" t="s">
        <v>21</v>
      </c>
      <c r="I876" s="5">
        <v>40</v>
      </c>
      <c r="J876" s="5">
        <v>0</v>
      </c>
      <c r="K876" s="5">
        <v>0</v>
      </c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</row>
    <row r="877" spans="1:42" s="17" customFormat="1" x14ac:dyDescent="0.25">
      <c r="A877" s="2" t="s">
        <v>573</v>
      </c>
      <c r="B877" s="15" t="s">
        <v>2042</v>
      </c>
      <c r="C877" s="15" t="s">
        <v>2043</v>
      </c>
      <c r="D877" s="16">
        <v>16025</v>
      </c>
      <c r="E877" s="15"/>
      <c r="F877" s="15"/>
      <c r="G877" s="15" t="s">
        <v>22</v>
      </c>
      <c r="H877" s="15" t="s">
        <v>913</v>
      </c>
      <c r="I877" s="15">
        <v>1</v>
      </c>
      <c r="J877" s="15">
        <v>0</v>
      </c>
      <c r="K877" s="15">
        <v>0</v>
      </c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/>
      <c r="AN877" s="15"/>
      <c r="AO877" s="15"/>
      <c r="AP877" s="15"/>
    </row>
    <row r="878" spans="1:42" x14ac:dyDescent="0.25">
      <c r="A878" s="2" t="s">
        <v>573</v>
      </c>
      <c r="B878" s="5" t="s">
        <v>2044</v>
      </c>
      <c r="C878" s="5" t="s">
        <v>2045</v>
      </c>
      <c r="D878" s="6">
        <v>16032</v>
      </c>
      <c r="E878" s="5"/>
      <c r="F878" s="5"/>
      <c r="G878" s="5" t="s">
        <v>22</v>
      </c>
      <c r="H878" s="5" t="s">
        <v>866</v>
      </c>
      <c r="I878" s="5">
        <v>5</v>
      </c>
      <c r="J878" s="5">
        <v>1</v>
      </c>
      <c r="K878" s="5">
        <v>2</v>
      </c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</row>
    <row r="879" spans="1:42" x14ac:dyDescent="0.25">
      <c r="A879" s="2" t="s">
        <v>573</v>
      </c>
      <c r="B879" s="5" t="s">
        <v>2051</v>
      </c>
      <c r="C879" s="5" t="s">
        <v>2052</v>
      </c>
      <c r="D879" s="6">
        <v>16032</v>
      </c>
      <c r="E879" s="5"/>
      <c r="F879" s="5"/>
      <c r="G879" s="5" t="s">
        <v>22</v>
      </c>
      <c r="H879" s="5" t="s">
        <v>1152</v>
      </c>
      <c r="I879" s="5">
        <v>10</v>
      </c>
      <c r="J879" s="5">
        <v>1</v>
      </c>
      <c r="K879" s="5">
        <v>8</v>
      </c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</row>
    <row r="880" spans="1:42" x14ac:dyDescent="0.25">
      <c r="A880" s="2" t="s">
        <v>573</v>
      </c>
      <c r="B880" s="5" t="s">
        <v>2040</v>
      </c>
      <c r="C880" s="5" t="s">
        <v>2041</v>
      </c>
      <c r="D880" s="6">
        <v>16032</v>
      </c>
      <c r="E880" s="5"/>
      <c r="F880" s="5"/>
      <c r="G880" s="5" t="s">
        <v>22</v>
      </c>
      <c r="H880" s="5" t="s">
        <v>641</v>
      </c>
      <c r="I880" s="5">
        <v>23</v>
      </c>
      <c r="J880" s="5">
        <v>0</v>
      </c>
      <c r="K880" s="5">
        <v>0</v>
      </c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</row>
    <row r="881" spans="1:42" x14ac:dyDescent="0.25">
      <c r="A881" s="2" t="s">
        <v>573</v>
      </c>
      <c r="B881" s="5" t="s">
        <v>2063</v>
      </c>
      <c r="C881" s="5" t="s">
        <v>2064</v>
      </c>
      <c r="D881" s="6">
        <v>16046</v>
      </c>
      <c r="E881" s="5"/>
      <c r="F881" s="5"/>
      <c r="G881" s="5" t="s">
        <v>22</v>
      </c>
      <c r="H881" s="5" t="s">
        <v>21</v>
      </c>
      <c r="I881" s="5">
        <v>5</v>
      </c>
      <c r="J881" s="5">
        <v>0</v>
      </c>
      <c r="K881" s="5">
        <v>0</v>
      </c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</row>
    <row r="882" spans="1:42" x14ac:dyDescent="0.25">
      <c r="A882" s="2" t="s">
        <v>573</v>
      </c>
      <c r="B882" s="5" t="s">
        <v>2088</v>
      </c>
      <c r="C882" s="5" t="s">
        <v>2089</v>
      </c>
      <c r="D882" s="6">
        <v>16074</v>
      </c>
      <c r="E882" s="5"/>
      <c r="F882" s="5"/>
      <c r="G882" s="5" t="s">
        <v>22</v>
      </c>
      <c r="H882" s="5" t="s">
        <v>1152</v>
      </c>
      <c r="I882" s="5">
        <v>3</v>
      </c>
      <c r="J882" s="5">
        <v>0</v>
      </c>
      <c r="K882" s="5">
        <v>0</v>
      </c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</row>
    <row r="883" spans="1:42" x14ac:dyDescent="0.25">
      <c r="A883" s="2" t="s">
        <v>573</v>
      </c>
      <c r="B883" s="5" t="s">
        <v>2105</v>
      </c>
      <c r="C883" s="5" t="s">
        <v>2106</v>
      </c>
      <c r="D883" s="6">
        <v>16074</v>
      </c>
      <c r="E883" s="5"/>
      <c r="F883" s="5"/>
      <c r="G883" s="5" t="s">
        <v>22</v>
      </c>
      <c r="H883" s="5" t="s">
        <v>1152</v>
      </c>
      <c r="I883" s="5">
        <v>12</v>
      </c>
      <c r="J883" s="5">
        <v>0</v>
      </c>
      <c r="K883" s="5">
        <v>0</v>
      </c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</row>
    <row r="884" spans="1:42" x14ac:dyDescent="0.25">
      <c r="A884" s="2" t="s">
        <v>573</v>
      </c>
      <c r="B884" s="5" t="s">
        <v>2100</v>
      </c>
      <c r="C884" s="5" t="s">
        <v>2101</v>
      </c>
      <c r="D884" s="6">
        <v>16074</v>
      </c>
      <c r="E884" s="5"/>
      <c r="F884" s="5"/>
      <c r="G884" s="5" t="s">
        <v>22</v>
      </c>
      <c r="H884" s="5" t="s">
        <v>1152</v>
      </c>
      <c r="I884" s="5">
        <v>11</v>
      </c>
      <c r="J884" s="5">
        <v>0</v>
      </c>
      <c r="K884" s="5">
        <v>0</v>
      </c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</row>
    <row r="885" spans="1:42" x14ac:dyDescent="0.25">
      <c r="A885" s="2" t="s">
        <v>573</v>
      </c>
      <c r="B885" s="5" t="s">
        <v>2103</v>
      </c>
      <c r="C885" s="5" t="s">
        <v>2104</v>
      </c>
      <c r="D885" s="6">
        <v>16074</v>
      </c>
      <c r="E885" s="5"/>
      <c r="F885" s="5"/>
      <c r="G885" s="5" t="s">
        <v>22</v>
      </c>
      <c r="H885" s="5" t="s">
        <v>42</v>
      </c>
      <c r="I885" s="5">
        <v>11</v>
      </c>
      <c r="J885" s="5">
        <v>0</v>
      </c>
      <c r="K885" s="5">
        <v>0</v>
      </c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</row>
    <row r="886" spans="1:42" x14ac:dyDescent="0.25">
      <c r="A886" s="2" t="s">
        <v>573</v>
      </c>
      <c r="B886" s="5" t="s">
        <v>2080</v>
      </c>
      <c r="C886" s="5" t="s">
        <v>2081</v>
      </c>
      <c r="D886" s="6">
        <v>16074</v>
      </c>
      <c r="E886" s="5"/>
      <c r="F886" s="5"/>
      <c r="G886" s="5" t="s">
        <v>22</v>
      </c>
      <c r="H886" s="5" t="s">
        <v>641</v>
      </c>
      <c r="I886" s="5">
        <v>11</v>
      </c>
      <c r="J886" s="5">
        <v>0</v>
      </c>
      <c r="K886" s="5">
        <v>0</v>
      </c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</row>
    <row r="887" spans="1:42" x14ac:dyDescent="0.25">
      <c r="A887" s="2" t="s">
        <v>573</v>
      </c>
      <c r="B887" s="5" t="s">
        <v>2080</v>
      </c>
      <c r="C887" s="5" t="s">
        <v>2081</v>
      </c>
      <c r="D887" s="6">
        <v>16074</v>
      </c>
      <c r="E887" s="5"/>
      <c r="F887" s="5"/>
      <c r="G887" s="5" t="s">
        <v>22</v>
      </c>
      <c r="H887" s="5" t="s">
        <v>866</v>
      </c>
      <c r="I887" s="5">
        <v>6</v>
      </c>
      <c r="J887" s="5">
        <v>0</v>
      </c>
      <c r="K887" s="5">
        <v>0</v>
      </c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</row>
    <row r="888" spans="1:42" x14ac:dyDescent="0.25">
      <c r="A888" s="2" t="s">
        <v>573</v>
      </c>
      <c r="B888" s="5" t="s">
        <v>2080</v>
      </c>
      <c r="C888" s="5" t="s">
        <v>2081</v>
      </c>
      <c r="D888" s="6">
        <v>16074</v>
      </c>
      <c r="E888" s="5"/>
      <c r="F888" s="5"/>
      <c r="G888" s="5" t="s">
        <v>22</v>
      </c>
      <c r="H888" s="5" t="s">
        <v>1445</v>
      </c>
      <c r="I888" s="5">
        <v>55</v>
      </c>
      <c r="J888" s="5">
        <v>5</v>
      </c>
      <c r="K888" s="5">
        <v>8</v>
      </c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</row>
    <row r="889" spans="1:42" x14ac:dyDescent="0.25">
      <c r="A889" s="2" t="s">
        <v>573</v>
      </c>
      <c r="B889" s="5" t="s">
        <v>2095</v>
      </c>
      <c r="C889" s="5" t="s">
        <v>2096</v>
      </c>
      <c r="D889" s="6">
        <v>16074</v>
      </c>
      <c r="E889" s="5"/>
      <c r="F889" s="5"/>
      <c r="G889" s="5" t="s">
        <v>22</v>
      </c>
      <c r="H889" s="5" t="s">
        <v>866</v>
      </c>
      <c r="I889" s="5">
        <v>8</v>
      </c>
      <c r="J889" s="5">
        <v>0</v>
      </c>
      <c r="K889" s="5">
        <v>0</v>
      </c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</row>
    <row r="890" spans="1:42" x14ac:dyDescent="0.25">
      <c r="A890" s="2" t="s">
        <v>573</v>
      </c>
      <c r="B890" s="5" t="s">
        <v>2115</v>
      </c>
      <c r="C890" s="5" t="s">
        <v>2116</v>
      </c>
      <c r="D890" s="6">
        <v>16088</v>
      </c>
      <c r="E890" s="5"/>
      <c r="F890" s="5"/>
      <c r="G890" s="5" t="s">
        <v>22</v>
      </c>
      <c r="H890" s="5" t="s">
        <v>913</v>
      </c>
      <c r="I890" s="5">
        <v>2</v>
      </c>
      <c r="J890" s="5">
        <v>1</v>
      </c>
      <c r="K890" s="5">
        <v>1</v>
      </c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</row>
    <row r="891" spans="1:42" x14ac:dyDescent="0.25">
      <c r="A891" s="2" t="s">
        <v>573</v>
      </c>
      <c r="B891" s="5" t="s">
        <v>2111</v>
      </c>
      <c r="C891" s="5" t="s">
        <v>2112</v>
      </c>
      <c r="D891" s="6">
        <v>16088</v>
      </c>
      <c r="E891" s="5"/>
      <c r="F891" s="5"/>
      <c r="G891" s="5" t="s">
        <v>22</v>
      </c>
      <c r="H891" s="5" t="s">
        <v>913</v>
      </c>
      <c r="I891" s="5">
        <v>7</v>
      </c>
      <c r="J891" s="5">
        <v>0</v>
      </c>
      <c r="K891" s="5">
        <v>0</v>
      </c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</row>
    <row r="892" spans="1:42" x14ac:dyDescent="0.25">
      <c r="A892" s="2" t="s">
        <v>573</v>
      </c>
      <c r="B892" s="5" t="s">
        <v>2127</v>
      </c>
      <c r="C892" s="5" t="s">
        <v>2128</v>
      </c>
      <c r="D892" s="6">
        <v>16102</v>
      </c>
      <c r="E892" s="5"/>
      <c r="F892" s="5"/>
      <c r="G892" s="5" t="s">
        <v>22</v>
      </c>
      <c r="H892" s="5" t="s">
        <v>913</v>
      </c>
      <c r="I892" s="5">
        <v>3</v>
      </c>
      <c r="J892" s="5">
        <v>0</v>
      </c>
      <c r="K892" s="5">
        <v>0</v>
      </c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</row>
    <row r="893" spans="1:42" x14ac:dyDescent="0.25">
      <c r="A893" s="2" t="s">
        <v>573</v>
      </c>
      <c r="B893" s="5" t="s">
        <v>2139</v>
      </c>
      <c r="C893" s="5" t="s">
        <v>2140</v>
      </c>
      <c r="D893" s="6">
        <v>16109</v>
      </c>
      <c r="E893" s="5"/>
      <c r="F893" s="5"/>
      <c r="G893" s="5" t="s">
        <v>22</v>
      </c>
      <c r="H893" s="5" t="s">
        <v>866</v>
      </c>
      <c r="I893" s="5">
        <v>9</v>
      </c>
      <c r="J893" s="5">
        <v>0</v>
      </c>
      <c r="K893" s="5">
        <v>0</v>
      </c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</row>
    <row r="894" spans="1:42" s="17" customFormat="1" x14ac:dyDescent="0.25">
      <c r="A894" s="2" t="s">
        <v>573</v>
      </c>
      <c r="B894" s="15" t="s">
        <v>2136</v>
      </c>
      <c r="C894" s="15" t="s">
        <v>2137</v>
      </c>
      <c r="D894" s="16">
        <v>16116</v>
      </c>
      <c r="E894" s="15"/>
      <c r="F894" s="15"/>
      <c r="G894" s="15" t="s">
        <v>22</v>
      </c>
      <c r="H894" s="15" t="s">
        <v>913</v>
      </c>
      <c r="I894" s="15">
        <v>1</v>
      </c>
      <c r="J894" s="15">
        <v>0</v>
      </c>
      <c r="K894" s="15">
        <v>0</v>
      </c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5"/>
      <c r="AH894" s="15"/>
      <c r="AI894" s="15"/>
      <c r="AJ894" s="15"/>
      <c r="AK894" s="15"/>
      <c r="AL894" s="15"/>
      <c r="AM894" s="15"/>
      <c r="AN894" s="15"/>
      <c r="AO894" s="15"/>
      <c r="AP894" s="15"/>
    </row>
    <row r="895" spans="1:42" x14ac:dyDescent="0.25">
      <c r="A895" s="2" t="s">
        <v>573</v>
      </c>
      <c r="B895" s="5" t="s">
        <v>2147</v>
      </c>
      <c r="C895" s="5" t="s">
        <v>2148</v>
      </c>
      <c r="D895" s="6">
        <v>16130</v>
      </c>
      <c r="E895" s="5"/>
      <c r="F895" s="5"/>
      <c r="G895" s="5" t="s">
        <v>22</v>
      </c>
      <c r="H895" s="5" t="s">
        <v>866</v>
      </c>
      <c r="I895" s="5">
        <v>19</v>
      </c>
      <c r="J895" s="5">
        <v>0</v>
      </c>
      <c r="K895" s="5">
        <v>0</v>
      </c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</row>
    <row r="896" spans="1:42" x14ac:dyDescent="0.25">
      <c r="A896" s="2" t="s">
        <v>573</v>
      </c>
      <c r="B896" s="5" t="s">
        <v>2150</v>
      </c>
      <c r="C896" s="5" t="s">
        <v>2151</v>
      </c>
      <c r="D896" s="6">
        <v>16130</v>
      </c>
      <c r="E896" s="5"/>
      <c r="F896" s="5"/>
      <c r="G896" s="5" t="s">
        <v>22</v>
      </c>
      <c r="H896" s="5" t="s">
        <v>866</v>
      </c>
      <c r="I896" s="5">
        <v>17</v>
      </c>
      <c r="J896" s="5">
        <v>1</v>
      </c>
      <c r="K896" s="5">
        <v>1</v>
      </c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</row>
    <row r="897" spans="1:42" x14ac:dyDescent="0.25">
      <c r="A897" s="2" t="s">
        <v>573</v>
      </c>
      <c r="B897" s="5" t="s">
        <v>2144</v>
      </c>
      <c r="C897" s="5" t="s">
        <v>2145</v>
      </c>
      <c r="D897" s="6">
        <v>16137</v>
      </c>
      <c r="E897" s="5"/>
      <c r="F897" s="5"/>
      <c r="G897" s="5" t="s">
        <v>22</v>
      </c>
      <c r="H897" s="5" t="s">
        <v>1445</v>
      </c>
      <c r="I897" s="5">
        <v>15</v>
      </c>
      <c r="J897" s="5">
        <v>3</v>
      </c>
      <c r="K897" s="5">
        <v>5</v>
      </c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</row>
    <row r="898" spans="1:42" x14ac:dyDescent="0.25">
      <c r="A898" s="2" t="s">
        <v>573</v>
      </c>
      <c r="B898" s="5" t="s">
        <v>2172</v>
      </c>
      <c r="C898" s="5" t="s">
        <v>2173</v>
      </c>
      <c r="D898" s="6">
        <v>16158</v>
      </c>
      <c r="E898" s="5"/>
      <c r="F898" s="5"/>
      <c r="G898" s="5" t="s">
        <v>22</v>
      </c>
      <c r="H898" s="5" t="s">
        <v>42</v>
      </c>
      <c r="I898" s="5">
        <v>45</v>
      </c>
      <c r="J898" s="5">
        <v>0</v>
      </c>
      <c r="K898" s="5">
        <v>0</v>
      </c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</row>
    <row r="899" spans="1:42" x14ac:dyDescent="0.25">
      <c r="A899" s="2" t="s">
        <v>573</v>
      </c>
      <c r="B899" s="5" t="s">
        <v>2172</v>
      </c>
      <c r="C899" s="5" t="s">
        <v>2173</v>
      </c>
      <c r="D899" s="6">
        <v>16158</v>
      </c>
      <c r="E899" s="5"/>
      <c r="F899" s="5"/>
      <c r="G899" s="5" t="s">
        <v>22</v>
      </c>
      <c r="H899" s="5" t="s">
        <v>1938</v>
      </c>
      <c r="I899" s="5">
        <v>41</v>
      </c>
      <c r="J899" s="5">
        <v>2</v>
      </c>
      <c r="K899" s="5">
        <v>4</v>
      </c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</row>
    <row r="900" spans="1:42" x14ac:dyDescent="0.25">
      <c r="A900" s="2" t="s">
        <v>573</v>
      </c>
      <c r="B900" s="5" t="s">
        <v>2182</v>
      </c>
      <c r="C900" s="5" t="s">
        <v>2183</v>
      </c>
      <c r="D900" s="6">
        <v>16158</v>
      </c>
      <c r="E900" s="5"/>
      <c r="F900" s="5"/>
      <c r="G900" s="5" t="s">
        <v>22</v>
      </c>
      <c r="H900" s="5" t="s">
        <v>913</v>
      </c>
      <c r="I900" s="5">
        <v>5</v>
      </c>
      <c r="J900" s="5">
        <v>0</v>
      </c>
      <c r="K900" s="5">
        <v>0</v>
      </c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</row>
    <row r="901" spans="1:42" x14ac:dyDescent="0.25">
      <c r="A901" s="2" t="s">
        <v>573</v>
      </c>
      <c r="B901" s="5" t="s">
        <v>2168</v>
      </c>
      <c r="C901" s="5" t="s">
        <v>2169</v>
      </c>
      <c r="D901" s="6">
        <v>16158</v>
      </c>
      <c r="E901" s="5"/>
      <c r="F901" s="5"/>
      <c r="G901" s="5" t="s">
        <v>22</v>
      </c>
      <c r="H901" s="5" t="s">
        <v>42</v>
      </c>
      <c r="I901" s="5">
        <v>30</v>
      </c>
      <c r="J901" s="5">
        <v>0</v>
      </c>
      <c r="K901" s="5">
        <v>0</v>
      </c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</row>
    <row r="902" spans="1:42" x14ac:dyDescent="0.25">
      <c r="A902" s="2" t="s">
        <v>573</v>
      </c>
      <c r="B902" s="5" t="s">
        <v>2175</v>
      </c>
      <c r="C902" s="5" t="s">
        <v>2176</v>
      </c>
      <c r="D902" s="6">
        <v>16158</v>
      </c>
      <c r="E902" s="5"/>
      <c r="F902" s="5"/>
      <c r="G902" s="5" t="s">
        <v>22</v>
      </c>
      <c r="H902" s="5" t="s">
        <v>42</v>
      </c>
      <c r="I902" s="5">
        <v>45</v>
      </c>
      <c r="J902" s="5">
        <v>1</v>
      </c>
      <c r="K902" s="5">
        <v>3</v>
      </c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</row>
    <row r="903" spans="1:42" x14ac:dyDescent="0.25">
      <c r="A903" s="2" t="s">
        <v>573</v>
      </c>
      <c r="B903" s="5" t="s">
        <v>2203</v>
      </c>
      <c r="C903" s="5" t="s">
        <v>2204</v>
      </c>
      <c r="D903" s="6">
        <v>16172</v>
      </c>
      <c r="E903" s="5"/>
      <c r="F903" s="5"/>
      <c r="G903" s="5" t="s">
        <v>22</v>
      </c>
      <c r="H903" s="5" t="s">
        <v>1938</v>
      </c>
      <c r="I903" s="5">
        <v>20</v>
      </c>
      <c r="J903" s="5">
        <v>0</v>
      </c>
      <c r="K903" s="5">
        <v>0</v>
      </c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</row>
    <row r="904" spans="1:42" x14ac:dyDescent="0.25">
      <c r="A904" s="2" t="s">
        <v>573</v>
      </c>
      <c r="B904" s="5" t="s">
        <v>2207</v>
      </c>
      <c r="C904" s="5" t="s">
        <v>2208</v>
      </c>
      <c r="D904" s="6">
        <v>16186</v>
      </c>
      <c r="E904" s="5"/>
      <c r="F904" s="5"/>
      <c r="G904" s="5" t="s">
        <v>22</v>
      </c>
      <c r="H904" s="5" t="s">
        <v>42</v>
      </c>
      <c r="I904" s="5">
        <v>4</v>
      </c>
      <c r="J904" s="5">
        <v>0</v>
      </c>
      <c r="K904" s="5">
        <v>0</v>
      </c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</row>
    <row r="905" spans="1:42" x14ac:dyDescent="0.25">
      <c r="A905" s="2" t="s">
        <v>573</v>
      </c>
      <c r="B905" s="5" t="s">
        <v>2211</v>
      </c>
      <c r="C905" s="5" t="s">
        <v>2212</v>
      </c>
      <c r="D905" s="6">
        <v>16186</v>
      </c>
      <c r="E905" s="5"/>
      <c r="F905" s="5"/>
      <c r="G905" s="5" t="s">
        <v>22</v>
      </c>
      <c r="H905" s="5" t="s">
        <v>21</v>
      </c>
      <c r="I905" s="5">
        <v>5</v>
      </c>
      <c r="J905" s="5">
        <v>0</v>
      </c>
      <c r="K905" s="5">
        <v>0</v>
      </c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</row>
    <row r="906" spans="1:42" x14ac:dyDescent="0.25">
      <c r="A906" s="2" t="s">
        <v>573</v>
      </c>
      <c r="B906" s="5" t="s">
        <v>2211</v>
      </c>
      <c r="C906" s="5" t="s">
        <v>2212</v>
      </c>
      <c r="D906" s="6">
        <v>16186</v>
      </c>
      <c r="E906" s="5"/>
      <c r="F906" s="5"/>
      <c r="G906" s="5" t="s">
        <v>22</v>
      </c>
      <c r="H906" s="5" t="s">
        <v>1445</v>
      </c>
      <c r="I906" s="5">
        <v>10</v>
      </c>
      <c r="J906" s="5">
        <v>0</v>
      </c>
      <c r="K906" s="5">
        <v>0</v>
      </c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</row>
    <row r="907" spans="1:42" x14ac:dyDescent="0.25">
      <c r="A907" s="2" t="s">
        <v>573</v>
      </c>
      <c r="B907" s="5" t="s">
        <v>2226</v>
      </c>
      <c r="C907" s="5" t="s">
        <v>2227</v>
      </c>
      <c r="D907" s="6">
        <v>16207</v>
      </c>
      <c r="E907" s="5"/>
      <c r="F907" s="5"/>
      <c r="G907" s="5" t="s">
        <v>22</v>
      </c>
      <c r="H907" s="5" t="s">
        <v>1938</v>
      </c>
      <c r="I907" s="5">
        <v>9</v>
      </c>
      <c r="J907" s="5">
        <v>0</v>
      </c>
      <c r="K907" s="5">
        <v>0</v>
      </c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</row>
    <row r="908" spans="1:42" x14ac:dyDescent="0.25">
      <c r="A908" s="2" t="s">
        <v>573</v>
      </c>
      <c r="B908" s="5" t="s">
        <v>2228</v>
      </c>
      <c r="C908" s="5" t="s">
        <v>2229</v>
      </c>
      <c r="D908" s="6">
        <v>16207</v>
      </c>
      <c r="E908" s="5"/>
      <c r="F908" s="5"/>
      <c r="G908" s="5" t="s">
        <v>22</v>
      </c>
      <c r="H908" s="5" t="s">
        <v>21</v>
      </c>
      <c r="I908" s="5">
        <v>2</v>
      </c>
      <c r="J908" s="5">
        <v>0</v>
      </c>
      <c r="K908" s="5">
        <v>0</v>
      </c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</row>
    <row r="909" spans="1:42" x14ac:dyDescent="0.25">
      <c r="A909" s="2" t="s">
        <v>573</v>
      </c>
      <c r="B909" s="5" t="s">
        <v>2240</v>
      </c>
      <c r="C909" s="5" t="s">
        <v>2241</v>
      </c>
      <c r="D909" s="6">
        <v>16214</v>
      </c>
      <c r="E909" s="5"/>
      <c r="F909" s="5"/>
      <c r="G909" s="5" t="s">
        <v>22</v>
      </c>
      <c r="H909" s="5" t="s">
        <v>913</v>
      </c>
      <c r="I909" s="5">
        <v>7</v>
      </c>
      <c r="J909" s="5">
        <v>1</v>
      </c>
      <c r="K909" s="5">
        <v>2</v>
      </c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</row>
    <row r="910" spans="1:42" x14ac:dyDescent="0.25">
      <c r="A910" s="2" t="s">
        <v>573</v>
      </c>
      <c r="B910" s="5" t="s">
        <v>2231</v>
      </c>
      <c r="C910" s="5" t="s">
        <v>2232</v>
      </c>
      <c r="D910" s="6">
        <v>16221</v>
      </c>
      <c r="E910" s="5"/>
      <c r="F910" s="5"/>
      <c r="G910" s="5" t="s">
        <v>22</v>
      </c>
      <c r="H910" s="5" t="s">
        <v>518</v>
      </c>
      <c r="I910" s="5">
        <v>10</v>
      </c>
      <c r="J910" s="5">
        <v>0</v>
      </c>
      <c r="K910" s="5">
        <v>0</v>
      </c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</row>
    <row r="911" spans="1:42" x14ac:dyDescent="0.25">
      <c r="A911" s="2" t="s">
        <v>573</v>
      </c>
      <c r="B911" s="5" t="s">
        <v>2250</v>
      </c>
      <c r="C911" s="5" t="s">
        <v>2251</v>
      </c>
      <c r="D911" s="6">
        <v>16221</v>
      </c>
      <c r="E911" s="5"/>
      <c r="F911" s="5"/>
      <c r="G911" s="5" t="s">
        <v>22</v>
      </c>
      <c r="H911" s="5" t="s">
        <v>913</v>
      </c>
      <c r="I911" s="5">
        <v>4</v>
      </c>
      <c r="J911" s="5">
        <v>0</v>
      </c>
      <c r="K911" s="5">
        <v>0</v>
      </c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</row>
    <row r="912" spans="1:42" x14ac:dyDescent="0.25">
      <c r="A912" s="2" t="s">
        <v>573</v>
      </c>
      <c r="B912" s="5" t="s">
        <v>2253</v>
      </c>
      <c r="C912" s="5" t="s">
        <v>2254</v>
      </c>
      <c r="D912" s="6">
        <v>16228</v>
      </c>
      <c r="E912" s="5"/>
      <c r="F912" s="5"/>
      <c r="G912" s="5" t="s">
        <v>22</v>
      </c>
      <c r="H912" s="5" t="s">
        <v>21</v>
      </c>
      <c r="I912" s="5">
        <v>35</v>
      </c>
      <c r="J912" s="5">
        <v>5</v>
      </c>
      <c r="K912" s="5">
        <v>40</v>
      </c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</row>
    <row r="913" spans="1:42" s="17" customFormat="1" x14ac:dyDescent="0.25">
      <c r="A913" s="2" t="s">
        <v>573</v>
      </c>
      <c r="B913" s="15" t="s">
        <v>2253</v>
      </c>
      <c r="C913" s="15" t="s">
        <v>2254</v>
      </c>
      <c r="D913" s="16">
        <v>16228</v>
      </c>
      <c r="E913" s="15"/>
      <c r="F913" s="15"/>
      <c r="G913" s="15" t="s">
        <v>22</v>
      </c>
      <c r="H913" s="15" t="s">
        <v>866</v>
      </c>
      <c r="I913" s="15">
        <v>1</v>
      </c>
      <c r="J913" s="15">
        <v>0</v>
      </c>
      <c r="K913" s="15">
        <v>0</v>
      </c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  <c r="AI913" s="15"/>
      <c r="AJ913" s="15"/>
      <c r="AK913" s="15"/>
      <c r="AL913" s="15"/>
      <c r="AM913" s="15"/>
      <c r="AN913" s="15"/>
      <c r="AO913" s="15"/>
      <c r="AP913" s="15"/>
    </row>
    <row r="914" spans="1:42" x14ac:dyDescent="0.25">
      <c r="A914" s="2" t="s">
        <v>573</v>
      </c>
      <c r="B914" s="5" t="s">
        <v>2259</v>
      </c>
      <c r="C914" s="5" t="s">
        <v>2260</v>
      </c>
      <c r="D914" s="6">
        <v>16228</v>
      </c>
      <c r="E914" s="5"/>
      <c r="F914" s="5"/>
      <c r="G914" s="5" t="s">
        <v>22</v>
      </c>
      <c r="H914" s="5" t="s">
        <v>1938</v>
      </c>
      <c r="I914" s="5">
        <v>35</v>
      </c>
      <c r="J914" s="5">
        <v>2</v>
      </c>
      <c r="K914" s="5">
        <v>22</v>
      </c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</row>
    <row r="915" spans="1:42" x14ac:dyDescent="0.25">
      <c r="A915" s="2" t="s">
        <v>573</v>
      </c>
      <c r="B915" s="5" t="s">
        <v>2264</v>
      </c>
      <c r="C915" s="5" t="s">
        <v>2265</v>
      </c>
      <c r="D915" s="6">
        <v>16235</v>
      </c>
      <c r="E915" s="5"/>
      <c r="F915" s="5"/>
      <c r="G915" s="5" t="s">
        <v>22</v>
      </c>
      <c r="H915" s="5" t="s">
        <v>1152</v>
      </c>
      <c r="I915" s="5">
        <v>4</v>
      </c>
      <c r="J915" s="5">
        <v>0</v>
      </c>
      <c r="K915" s="5">
        <v>0</v>
      </c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</row>
    <row r="916" spans="1:42" x14ac:dyDescent="0.25">
      <c r="A916" s="2" t="s">
        <v>573</v>
      </c>
      <c r="B916" s="5" t="s">
        <v>2261</v>
      </c>
      <c r="C916" s="5" t="s">
        <v>2262</v>
      </c>
      <c r="D916" s="6">
        <v>16235</v>
      </c>
      <c r="E916" s="5"/>
      <c r="F916" s="5"/>
      <c r="G916" s="5" t="s">
        <v>22</v>
      </c>
      <c r="H916" s="5" t="s">
        <v>641</v>
      </c>
      <c r="I916" s="5">
        <v>12</v>
      </c>
      <c r="J916" s="5">
        <v>0</v>
      </c>
      <c r="K916" s="5">
        <v>0</v>
      </c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</row>
    <row r="917" spans="1:42" x14ac:dyDescent="0.25">
      <c r="A917" s="2" t="s">
        <v>573</v>
      </c>
      <c r="B917" s="5" t="s">
        <v>2279</v>
      </c>
      <c r="C917" s="5" t="s">
        <v>2280</v>
      </c>
      <c r="D917" s="6">
        <v>16396</v>
      </c>
      <c r="E917" s="5"/>
      <c r="F917" s="5"/>
      <c r="G917" s="5" t="s">
        <v>22</v>
      </c>
      <c r="H917" s="5" t="s">
        <v>913</v>
      </c>
      <c r="I917" s="5">
        <v>9</v>
      </c>
      <c r="J917" s="5">
        <v>0</v>
      </c>
      <c r="K917" s="5">
        <v>0</v>
      </c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</row>
    <row r="918" spans="1:42" x14ac:dyDescent="0.25">
      <c r="A918" s="2" t="s">
        <v>573</v>
      </c>
      <c r="B918" s="5" t="s">
        <v>2276</v>
      </c>
      <c r="C918" s="5" t="s">
        <v>2277</v>
      </c>
      <c r="D918" s="6">
        <v>16396</v>
      </c>
      <c r="E918" s="5"/>
      <c r="F918" s="5"/>
      <c r="G918" s="5" t="s">
        <v>22</v>
      </c>
      <c r="H918" s="5" t="s">
        <v>518</v>
      </c>
      <c r="I918" s="5">
        <v>10</v>
      </c>
      <c r="J918" s="5">
        <v>0</v>
      </c>
      <c r="K918" s="5">
        <v>0</v>
      </c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</row>
    <row r="919" spans="1:42" x14ac:dyDescent="0.25">
      <c r="A919" s="2" t="s">
        <v>573</v>
      </c>
      <c r="B919" s="5" t="s">
        <v>2285</v>
      </c>
      <c r="C919" s="5" t="s">
        <v>2286</v>
      </c>
      <c r="D919" s="6">
        <v>16410</v>
      </c>
      <c r="E919" s="5"/>
      <c r="F919" s="5"/>
      <c r="G919" s="5" t="s">
        <v>22</v>
      </c>
      <c r="H919" s="5" t="s">
        <v>913</v>
      </c>
      <c r="I919" s="5">
        <v>2</v>
      </c>
      <c r="J919" s="5">
        <v>0</v>
      </c>
      <c r="K919" s="5">
        <v>0</v>
      </c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</row>
    <row r="920" spans="1:42" x14ac:dyDescent="0.25">
      <c r="A920" s="2" t="s">
        <v>573</v>
      </c>
      <c r="B920" s="5" t="s">
        <v>2299</v>
      </c>
      <c r="C920" s="5" t="s">
        <v>2300</v>
      </c>
      <c r="D920" s="6">
        <v>16424</v>
      </c>
      <c r="E920" s="5"/>
      <c r="F920" s="5"/>
      <c r="G920" s="5" t="s">
        <v>22</v>
      </c>
      <c r="H920" s="5" t="s">
        <v>42</v>
      </c>
      <c r="I920" s="5">
        <v>27</v>
      </c>
      <c r="J920" s="5">
        <v>0</v>
      </c>
      <c r="K920" s="5">
        <v>0</v>
      </c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</row>
    <row r="921" spans="1:42" x14ac:dyDescent="0.25">
      <c r="A921" s="2" t="s">
        <v>573</v>
      </c>
      <c r="B921" s="5" t="s">
        <v>2299</v>
      </c>
      <c r="C921" s="5" t="s">
        <v>2300</v>
      </c>
      <c r="D921" s="6">
        <v>16424</v>
      </c>
      <c r="E921" s="5"/>
      <c r="F921" s="5"/>
      <c r="G921" s="5" t="s">
        <v>22</v>
      </c>
      <c r="H921" s="5" t="s">
        <v>1152</v>
      </c>
      <c r="I921" s="5">
        <v>12</v>
      </c>
      <c r="J921" s="5">
        <v>5</v>
      </c>
      <c r="K921" s="5">
        <v>7</v>
      </c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</row>
    <row r="922" spans="1:42" ht="15" customHeight="1" x14ac:dyDescent="0.25">
      <c r="A922" s="2" t="s">
        <v>573</v>
      </c>
      <c r="B922" s="5" t="s">
        <v>2299</v>
      </c>
      <c r="C922" s="5" t="s">
        <v>2300</v>
      </c>
      <c r="D922" s="6">
        <v>16424</v>
      </c>
      <c r="E922" s="5"/>
      <c r="F922" s="5"/>
      <c r="G922" s="5" t="s">
        <v>22</v>
      </c>
      <c r="H922" s="5" t="s">
        <v>1445</v>
      </c>
      <c r="I922" s="5">
        <v>15</v>
      </c>
      <c r="J922" s="5">
        <v>0</v>
      </c>
      <c r="K922" s="5">
        <v>0</v>
      </c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</row>
    <row r="923" spans="1:42" x14ac:dyDescent="0.25">
      <c r="A923" s="2" t="s">
        <v>573</v>
      </c>
      <c r="B923" s="5" t="s">
        <v>2310</v>
      </c>
      <c r="C923" s="5" t="s">
        <v>2311</v>
      </c>
      <c r="D923" s="6">
        <v>16424</v>
      </c>
      <c r="E923" s="5"/>
      <c r="F923" s="5"/>
      <c r="G923" s="5" t="s">
        <v>22</v>
      </c>
      <c r="H923" s="5" t="s">
        <v>1445</v>
      </c>
      <c r="I923" s="5">
        <v>31</v>
      </c>
      <c r="J923" s="5">
        <v>0</v>
      </c>
      <c r="K923" s="5">
        <v>0</v>
      </c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</row>
    <row r="924" spans="1:42" x14ac:dyDescent="0.25">
      <c r="A924" s="2" t="s">
        <v>573</v>
      </c>
      <c r="B924" s="5" t="s">
        <v>1991</v>
      </c>
      <c r="C924" s="5" t="s">
        <v>2312</v>
      </c>
      <c r="D924" s="6">
        <v>16424</v>
      </c>
      <c r="E924" s="5"/>
      <c r="F924" s="5"/>
      <c r="G924" s="5" t="s">
        <v>22</v>
      </c>
      <c r="H924" s="5" t="s">
        <v>641</v>
      </c>
      <c r="I924" s="5">
        <v>6</v>
      </c>
      <c r="J924" s="5">
        <v>1</v>
      </c>
      <c r="K924" s="5">
        <v>3</v>
      </c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</row>
    <row r="925" spans="1:42" x14ac:dyDescent="0.25">
      <c r="A925" s="2" t="s">
        <v>573</v>
      </c>
      <c r="B925" s="5" t="s">
        <v>2319</v>
      </c>
      <c r="C925" s="5" t="s">
        <v>2320</v>
      </c>
      <c r="D925" s="6">
        <v>16439</v>
      </c>
      <c r="E925" s="5"/>
      <c r="F925" s="5"/>
      <c r="G925" s="5" t="s">
        <v>22</v>
      </c>
      <c r="H925" s="5" t="s">
        <v>866</v>
      </c>
      <c r="I925" s="5">
        <v>11</v>
      </c>
      <c r="J925" s="5">
        <v>1</v>
      </c>
      <c r="K925" s="5">
        <v>1</v>
      </c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</row>
    <row r="926" spans="1:42" x14ac:dyDescent="0.25">
      <c r="A926" s="2" t="s">
        <v>573</v>
      </c>
      <c r="B926" s="5" t="s">
        <v>2337</v>
      </c>
      <c r="C926" s="5" t="s">
        <v>2338</v>
      </c>
      <c r="D926" s="1">
        <v>16445</v>
      </c>
      <c r="E926" s="5"/>
      <c r="F926" s="5"/>
      <c r="G926" s="5" t="s">
        <v>22</v>
      </c>
      <c r="H926" s="5" t="s">
        <v>1152</v>
      </c>
      <c r="I926" s="5">
        <v>13</v>
      </c>
      <c r="J926" s="5">
        <v>1</v>
      </c>
      <c r="K926" s="5">
        <v>1</v>
      </c>
    </row>
    <row r="927" spans="1:42" x14ac:dyDescent="0.25">
      <c r="A927" s="2" t="s">
        <v>573</v>
      </c>
      <c r="B927" s="5" t="s">
        <v>2367</v>
      </c>
      <c r="C927" s="5" t="s">
        <v>2368</v>
      </c>
      <c r="D927" s="1">
        <v>16466</v>
      </c>
      <c r="G927" s="5" t="s">
        <v>22</v>
      </c>
      <c r="H927" s="5" t="s">
        <v>21</v>
      </c>
      <c r="I927" s="5">
        <v>21</v>
      </c>
      <c r="J927">
        <v>0</v>
      </c>
      <c r="K927">
        <v>0</v>
      </c>
    </row>
    <row r="928" spans="1:42" x14ac:dyDescent="0.25">
      <c r="A928" s="2" t="s">
        <v>573</v>
      </c>
      <c r="B928" s="5" t="s">
        <v>2365</v>
      </c>
      <c r="C928" s="5" t="s">
        <v>2366</v>
      </c>
      <c r="D928" s="1">
        <v>16466</v>
      </c>
      <c r="G928" s="5" t="s">
        <v>22</v>
      </c>
      <c r="H928" s="5" t="s">
        <v>21</v>
      </c>
      <c r="I928" s="5">
        <v>3</v>
      </c>
      <c r="J928">
        <v>0</v>
      </c>
      <c r="K928">
        <v>0</v>
      </c>
    </row>
    <row r="929" spans="1:11" x14ac:dyDescent="0.25">
      <c r="A929" s="2" t="s">
        <v>573</v>
      </c>
      <c r="B929" s="5" t="s">
        <v>2354</v>
      </c>
      <c r="C929" s="5" t="s">
        <v>2355</v>
      </c>
      <c r="D929" s="1">
        <v>16473</v>
      </c>
      <c r="G929" s="5" t="s">
        <v>22</v>
      </c>
      <c r="H929" s="5" t="s">
        <v>518</v>
      </c>
      <c r="I929" s="5">
        <v>25</v>
      </c>
      <c r="J929" s="5">
        <v>2</v>
      </c>
      <c r="K929">
        <v>3</v>
      </c>
    </row>
    <row r="930" spans="1:11" x14ac:dyDescent="0.25">
      <c r="A930" s="2" t="s">
        <v>573</v>
      </c>
      <c r="B930" s="5" t="s">
        <v>2380</v>
      </c>
      <c r="C930" s="5" t="s">
        <v>2381</v>
      </c>
      <c r="D930" s="1">
        <v>16473</v>
      </c>
      <c r="G930" s="5" t="s">
        <v>22</v>
      </c>
      <c r="H930" s="5" t="s">
        <v>866</v>
      </c>
      <c r="I930" s="5">
        <v>9</v>
      </c>
      <c r="J930">
        <v>0</v>
      </c>
      <c r="K930">
        <v>0</v>
      </c>
    </row>
    <row r="931" spans="1:11" x14ac:dyDescent="0.25">
      <c r="A931" s="2" t="s">
        <v>573</v>
      </c>
      <c r="B931" s="5" t="s">
        <v>2395</v>
      </c>
      <c r="C931" s="5" t="s">
        <v>2396</v>
      </c>
      <c r="D931" s="1">
        <v>16480</v>
      </c>
      <c r="G931" s="5" t="s">
        <v>22</v>
      </c>
      <c r="H931" s="5" t="s">
        <v>518</v>
      </c>
      <c r="I931" s="5">
        <v>11</v>
      </c>
      <c r="J931">
        <v>1</v>
      </c>
      <c r="K931">
        <v>10</v>
      </c>
    </row>
    <row r="932" spans="1:11" x14ac:dyDescent="0.25">
      <c r="A932" s="2" t="s">
        <v>573</v>
      </c>
      <c r="B932" s="5" t="s">
        <v>2395</v>
      </c>
      <c r="C932" s="5" t="s">
        <v>2396</v>
      </c>
      <c r="D932" s="1">
        <v>16480</v>
      </c>
      <c r="G932" s="5" t="s">
        <v>22</v>
      </c>
      <c r="H932" s="5" t="s">
        <v>913</v>
      </c>
      <c r="I932" s="5">
        <v>3</v>
      </c>
      <c r="J932">
        <v>0</v>
      </c>
      <c r="K932">
        <v>0</v>
      </c>
    </row>
    <row r="933" spans="1:11" x14ac:dyDescent="0.25">
      <c r="A933" s="2" t="s">
        <v>573</v>
      </c>
      <c r="B933" s="5" t="s">
        <v>2397</v>
      </c>
      <c r="C933" s="5" t="s">
        <v>2398</v>
      </c>
      <c r="D933" s="1">
        <v>16480</v>
      </c>
      <c r="G933" s="5" t="s">
        <v>22</v>
      </c>
      <c r="H933" s="5" t="s">
        <v>1938</v>
      </c>
      <c r="I933" s="5">
        <v>2</v>
      </c>
      <c r="J933">
        <v>0</v>
      </c>
      <c r="K933">
        <v>0</v>
      </c>
    </row>
    <row r="934" spans="1:11" x14ac:dyDescent="0.25">
      <c r="A934" s="2" t="s">
        <v>573</v>
      </c>
      <c r="B934" s="5" t="s">
        <v>2408</v>
      </c>
      <c r="C934" s="5" t="s">
        <v>2409</v>
      </c>
      <c r="D934" s="1">
        <v>16494</v>
      </c>
      <c r="G934" s="5" t="s">
        <v>22</v>
      </c>
      <c r="H934" s="5" t="s">
        <v>42</v>
      </c>
      <c r="I934" s="5">
        <v>29</v>
      </c>
      <c r="J934">
        <v>6</v>
      </c>
      <c r="K934">
        <v>21</v>
      </c>
    </row>
    <row r="935" spans="1:11" x14ac:dyDescent="0.25">
      <c r="A935" s="2" t="s">
        <v>573</v>
      </c>
      <c r="B935" s="5" t="s">
        <v>2429</v>
      </c>
      <c r="C935" s="5" t="s">
        <v>2430</v>
      </c>
      <c r="D935" s="1">
        <v>16501</v>
      </c>
      <c r="G935" s="5" t="s">
        <v>22</v>
      </c>
      <c r="H935" s="5" t="s">
        <v>1938</v>
      </c>
      <c r="I935">
        <v>15</v>
      </c>
      <c r="J935">
        <v>2</v>
      </c>
      <c r="K935">
        <v>7</v>
      </c>
    </row>
    <row r="936" spans="1:11" x14ac:dyDescent="0.25">
      <c r="A936" s="2" t="s">
        <v>573</v>
      </c>
      <c r="B936" s="5" t="s">
        <v>2421</v>
      </c>
      <c r="C936" s="5" t="s">
        <v>2422</v>
      </c>
      <c r="D936" s="1">
        <v>16501</v>
      </c>
      <c r="G936" s="5" t="s">
        <v>22</v>
      </c>
      <c r="H936" s="5" t="s">
        <v>641</v>
      </c>
      <c r="I936">
        <v>2</v>
      </c>
      <c r="J936">
        <v>0</v>
      </c>
      <c r="K936">
        <v>0</v>
      </c>
    </row>
    <row r="937" spans="1:11" x14ac:dyDescent="0.25">
      <c r="A937" s="2" t="s">
        <v>573</v>
      </c>
      <c r="B937" s="5" t="s">
        <v>2431</v>
      </c>
      <c r="C937" s="5" t="s">
        <v>2432</v>
      </c>
      <c r="D937" s="1">
        <v>16508</v>
      </c>
      <c r="G937" s="5" t="s">
        <v>22</v>
      </c>
      <c r="H937" s="5" t="s">
        <v>913</v>
      </c>
      <c r="I937">
        <v>9</v>
      </c>
      <c r="J937">
        <v>0</v>
      </c>
      <c r="K937">
        <v>0</v>
      </c>
    </row>
    <row r="938" spans="1:11" x14ac:dyDescent="0.25">
      <c r="A938" s="2" t="s">
        <v>573</v>
      </c>
      <c r="B938" s="5" t="s">
        <v>2431</v>
      </c>
      <c r="C938" s="5" t="s">
        <v>2432</v>
      </c>
      <c r="D938" s="1">
        <v>16508</v>
      </c>
      <c r="G938" s="5" t="s">
        <v>22</v>
      </c>
      <c r="H938" s="5" t="s">
        <v>1152</v>
      </c>
      <c r="I938">
        <v>18</v>
      </c>
      <c r="J938">
        <v>0</v>
      </c>
      <c r="K938">
        <v>0</v>
      </c>
    </row>
    <row r="939" spans="1:11" x14ac:dyDescent="0.25">
      <c r="A939" s="2" t="s">
        <v>573</v>
      </c>
      <c r="B939" s="5" t="s">
        <v>2441</v>
      </c>
      <c r="C939" s="5" t="s">
        <v>2442</v>
      </c>
      <c r="D939" s="1">
        <v>16522</v>
      </c>
      <c r="G939" s="5" t="s">
        <v>22</v>
      </c>
      <c r="H939" s="5" t="s">
        <v>913</v>
      </c>
      <c r="I939">
        <v>7</v>
      </c>
      <c r="J939">
        <v>1</v>
      </c>
      <c r="K939">
        <v>0</v>
      </c>
    </row>
    <row r="940" spans="1:11" x14ac:dyDescent="0.25">
      <c r="A940" s="2" t="s">
        <v>573</v>
      </c>
      <c r="B940" s="5" t="s">
        <v>2441</v>
      </c>
      <c r="C940" s="5" t="s">
        <v>2442</v>
      </c>
      <c r="D940" s="1">
        <v>16522</v>
      </c>
      <c r="G940" s="5" t="s">
        <v>22</v>
      </c>
      <c r="H940" s="5" t="s">
        <v>1938</v>
      </c>
      <c r="I940">
        <v>3</v>
      </c>
      <c r="J940">
        <v>0</v>
      </c>
      <c r="K940">
        <v>0</v>
      </c>
    </row>
    <row r="941" spans="1:11" x14ac:dyDescent="0.25">
      <c r="A941" s="2" t="s">
        <v>573</v>
      </c>
      <c r="B941" s="5" t="s">
        <v>2437</v>
      </c>
      <c r="C941" s="5" t="s">
        <v>2438</v>
      </c>
      <c r="D941" s="1">
        <v>16522</v>
      </c>
      <c r="G941" s="5" t="s">
        <v>22</v>
      </c>
      <c r="H941" s="5" t="s">
        <v>21</v>
      </c>
      <c r="I941">
        <v>46</v>
      </c>
      <c r="J941">
        <v>0</v>
      </c>
      <c r="K941">
        <v>0</v>
      </c>
    </row>
    <row r="942" spans="1:11" x14ac:dyDescent="0.25">
      <c r="A942" s="2" t="s">
        <v>573</v>
      </c>
      <c r="B942" s="5" t="s">
        <v>2444</v>
      </c>
      <c r="C942" s="5" t="s">
        <v>2445</v>
      </c>
      <c r="D942" s="1">
        <v>16522</v>
      </c>
      <c r="G942" s="5" t="s">
        <v>22</v>
      </c>
      <c r="H942" s="5" t="s">
        <v>1152</v>
      </c>
      <c r="I942">
        <v>12</v>
      </c>
      <c r="J942">
        <v>0</v>
      </c>
      <c r="K942">
        <v>0</v>
      </c>
    </row>
    <row r="943" spans="1:11" x14ac:dyDescent="0.25">
      <c r="A943" s="2" t="s">
        <v>573</v>
      </c>
      <c r="B943" s="5" t="s">
        <v>2343</v>
      </c>
      <c r="C943" s="5" t="s">
        <v>2454</v>
      </c>
      <c r="D943" s="1">
        <v>16529</v>
      </c>
      <c r="G943" s="5" t="s">
        <v>22</v>
      </c>
      <c r="H943" t="s">
        <v>1938</v>
      </c>
      <c r="I943">
        <v>11</v>
      </c>
      <c r="J943">
        <v>0</v>
      </c>
      <c r="K943">
        <v>0</v>
      </c>
    </row>
    <row r="944" spans="1:11" x14ac:dyDescent="0.25">
      <c r="A944" s="2" t="s">
        <v>573</v>
      </c>
      <c r="B944" s="5" t="s">
        <v>2458</v>
      </c>
      <c r="C944" s="5" t="s">
        <v>2459</v>
      </c>
      <c r="D944" s="1">
        <v>16529</v>
      </c>
      <c r="G944" s="5" t="s">
        <v>22</v>
      </c>
      <c r="H944" s="5" t="s">
        <v>21</v>
      </c>
      <c r="I944">
        <v>19</v>
      </c>
      <c r="J944">
        <v>2</v>
      </c>
      <c r="K944">
        <v>5</v>
      </c>
    </row>
    <row r="945" spans="1:11" x14ac:dyDescent="0.25">
      <c r="A945" s="2" t="s">
        <v>573</v>
      </c>
      <c r="B945" s="5" t="s">
        <v>2478</v>
      </c>
      <c r="C945" s="5" t="s">
        <v>2479</v>
      </c>
      <c r="D945" s="1">
        <v>16564</v>
      </c>
      <c r="G945" s="5" t="s">
        <v>22</v>
      </c>
      <c r="H945" s="5" t="s">
        <v>1152</v>
      </c>
      <c r="I945">
        <v>9</v>
      </c>
      <c r="J945">
        <v>0</v>
      </c>
      <c r="K945">
        <v>0</v>
      </c>
    </row>
    <row r="946" spans="1:11" x14ac:dyDescent="0.25">
      <c r="A946" s="2" t="s">
        <v>573</v>
      </c>
      <c r="B946" s="5" t="s">
        <v>2478</v>
      </c>
      <c r="C946" s="5" t="s">
        <v>2479</v>
      </c>
      <c r="D946" s="1">
        <v>16564</v>
      </c>
      <c r="G946" s="5" t="s">
        <v>22</v>
      </c>
      <c r="H946" s="5" t="s">
        <v>42</v>
      </c>
      <c r="I946">
        <v>44</v>
      </c>
      <c r="J946">
        <v>3</v>
      </c>
      <c r="K946">
        <v>3</v>
      </c>
    </row>
    <row r="947" spans="1:11" x14ac:dyDescent="0.25">
      <c r="A947" s="2" t="s">
        <v>573</v>
      </c>
      <c r="B947" s="5" t="s">
        <v>2487</v>
      </c>
      <c r="C947" s="5" t="s">
        <v>2488</v>
      </c>
      <c r="D947" s="1">
        <v>16578</v>
      </c>
      <c r="G947" s="5" t="s">
        <v>22</v>
      </c>
      <c r="H947" s="5" t="s">
        <v>913</v>
      </c>
      <c r="I947">
        <v>7</v>
      </c>
      <c r="J947">
        <v>0</v>
      </c>
      <c r="K947">
        <v>0</v>
      </c>
    </row>
    <row r="948" spans="1:11" x14ac:dyDescent="0.25">
      <c r="A948" s="2" t="s">
        <v>573</v>
      </c>
      <c r="B948" s="5" t="s">
        <v>2498</v>
      </c>
      <c r="C948" s="5" t="s">
        <v>2499</v>
      </c>
      <c r="D948" s="1">
        <v>16585</v>
      </c>
      <c r="G948" s="5" t="s">
        <v>22</v>
      </c>
      <c r="H948" s="5" t="s">
        <v>1152</v>
      </c>
      <c r="I948">
        <v>24</v>
      </c>
      <c r="J948">
        <v>0</v>
      </c>
      <c r="K948">
        <v>0</v>
      </c>
    </row>
    <row r="949" spans="1:11" x14ac:dyDescent="0.25">
      <c r="A949" s="2" t="s">
        <v>573</v>
      </c>
      <c r="B949" s="5" t="s">
        <v>2518</v>
      </c>
      <c r="C949" s="5" t="s">
        <v>2519</v>
      </c>
      <c r="D949" s="1">
        <v>16592</v>
      </c>
      <c r="G949" s="5" t="s">
        <v>22</v>
      </c>
      <c r="H949" s="5" t="s">
        <v>1152</v>
      </c>
      <c r="I949">
        <v>8</v>
      </c>
      <c r="J949">
        <v>0</v>
      </c>
      <c r="K949">
        <v>0</v>
      </c>
    </row>
    <row r="950" spans="1:11" x14ac:dyDescent="0.25">
      <c r="A950" s="2" t="s">
        <v>573</v>
      </c>
      <c r="B950" s="5" t="s">
        <v>2516</v>
      </c>
      <c r="C950" s="5" t="s">
        <v>2517</v>
      </c>
      <c r="D950" s="1">
        <v>16592</v>
      </c>
      <c r="G950" s="5" t="s">
        <v>22</v>
      </c>
      <c r="H950" s="5" t="s">
        <v>21</v>
      </c>
      <c r="I950">
        <v>19</v>
      </c>
      <c r="J950">
        <v>0</v>
      </c>
      <c r="K950">
        <v>0</v>
      </c>
    </row>
    <row r="951" spans="1:11" x14ac:dyDescent="0.25">
      <c r="A951" s="2" t="s">
        <v>573</v>
      </c>
      <c r="B951" s="5" t="s">
        <v>2503</v>
      </c>
      <c r="C951" s="5" t="s">
        <v>2504</v>
      </c>
      <c r="D951" s="1">
        <v>16599</v>
      </c>
      <c r="G951" s="5" t="s">
        <v>22</v>
      </c>
      <c r="H951" s="5" t="s">
        <v>21</v>
      </c>
      <c r="I951">
        <v>19</v>
      </c>
      <c r="J951">
        <v>1</v>
      </c>
      <c r="K951">
        <v>1</v>
      </c>
    </row>
    <row r="952" spans="1:11" x14ac:dyDescent="0.25">
      <c r="A952" s="2" t="s">
        <v>573</v>
      </c>
      <c r="B952" s="5" t="s">
        <v>2521</v>
      </c>
      <c r="C952" s="5" t="s">
        <v>2522</v>
      </c>
      <c r="D952" s="1">
        <v>16599</v>
      </c>
      <c r="G952" s="5" t="s">
        <v>22</v>
      </c>
      <c r="H952" s="5" t="s">
        <v>641</v>
      </c>
      <c r="I952">
        <v>28</v>
      </c>
      <c r="J952">
        <v>0</v>
      </c>
      <c r="K952">
        <v>0</v>
      </c>
    </row>
    <row r="953" spans="1:11" x14ac:dyDescent="0.25">
      <c r="A953" s="2" t="s">
        <v>573</v>
      </c>
      <c r="B953" s="5" t="s">
        <v>2534</v>
      </c>
      <c r="C953" s="5" t="s">
        <v>2535</v>
      </c>
      <c r="D953" s="1">
        <v>16599</v>
      </c>
      <c r="G953" s="5" t="s">
        <v>22</v>
      </c>
      <c r="H953" s="5" t="s">
        <v>866</v>
      </c>
      <c r="I953">
        <v>32</v>
      </c>
      <c r="J953">
        <v>0</v>
      </c>
      <c r="K953">
        <v>0</v>
      </c>
    </row>
    <row r="954" spans="1:11" x14ac:dyDescent="0.25">
      <c r="A954" s="2" t="s">
        <v>573</v>
      </c>
      <c r="B954" s="5" t="s">
        <v>2509</v>
      </c>
      <c r="C954" s="5" t="s">
        <v>2510</v>
      </c>
      <c r="D954" s="1">
        <v>16599</v>
      </c>
      <c r="G954" s="5" t="s">
        <v>22</v>
      </c>
      <c r="H954" s="5" t="s">
        <v>1152</v>
      </c>
      <c r="I954">
        <v>9</v>
      </c>
      <c r="J954">
        <v>0</v>
      </c>
      <c r="K954">
        <v>0</v>
      </c>
    </row>
    <row r="955" spans="1:11" x14ac:dyDescent="0.25">
      <c r="A955" s="2" t="s">
        <v>573</v>
      </c>
      <c r="B955" s="5" t="s">
        <v>2531</v>
      </c>
      <c r="C955" s="5" t="s">
        <v>2532</v>
      </c>
      <c r="D955" s="1">
        <v>16599</v>
      </c>
      <c r="G955" s="5" t="s">
        <v>22</v>
      </c>
      <c r="H955" s="5" t="s">
        <v>42</v>
      </c>
      <c r="I955">
        <v>21</v>
      </c>
      <c r="J955">
        <v>0</v>
      </c>
      <c r="K955">
        <v>0</v>
      </c>
    </row>
    <row r="956" spans="1:11" x14ac:dyDescent="0.25">
      <c r="A956" s="2" t="s">
        <v>573</v>
      </c>
      <c r="B956" s="5" t="s">
        <v>2507</v>
      </c>
      <c r="C956" s="5" t="s">
        <v>2508</v>
      </c>
      <c r="D956" s="1">
        <v>16599</v>
      </c>
      <c r="G956" s="5" t="s">
        <v>22</v>
      </c>
      <c r="H956" s="5" t="s">
        <v>21</v>
      </c>
      <c r="I956">
        <v>4</v>
      </c>
      <c r="J956">
        <v>0</v>
      </c>
      <c r="K956">
        <v>0</v>
      </c>
    </row>
    <row r="957" spans="1:11" x14ac:dyDescent="0.25">
      <c r="A957" s="2" t="s">
        <v>573</v>
      </c>
      <c r="B957" s="5" t="s">
        <v>2527</v>
      </c>
      <c r="C957" s="5" t="s">
        <v>2528</v>
      </c>
      <c r="D957" s="1">
        <v>16599</v>
      </c>
      <c r="G957" s="5" t="s">
        <v>22</v>
      </c>
      <c r="H957" s="5" t="s">
        <v>42</v>
      </c>
      <c r="I957">
        <v>6</v>
      </c>
      <c r="J957">
        <v>0</v>
      </c>
      <c r="K957">
        <v>0</v>
      </c>
    </row>
    <row r="958" spans="1:11" x14ac:dyDescent="0.25">
      <c r="A958" s="2" t="s">
        <v>573</v>
      </c>
      <c r="B958" s="5" t="s">
        <v>2556</v>
      </c>
      <c r="C958" s="5" t="s">
        <v>2557</v>
      </c>
      <c r="D958" s="1">
        <v>16606</v>
      </c>
      <c r="G958" s="5" t="s">
        <v>22</v>
      </c>
      <c r="H958" s="5" t="s">
        <v>518</v>
      </c>
      <c r="I958">
        <v>19</v>
      </c>
      <c r="J958">
        <v>1</v>
      </c>
      <c r="K958">
        <v>4</v>
      </c>
    </row>
    <row r="959" spans="1:11" x14ac:dyDescent="0.25">
      <c r="A959" s="2" t="s">
        <v>573</v>
      </c>
      <c r="B959" s="5" t="s">
        <v>2556</v>
      </c>
      <c r="C959" s="5" t="s">
        <v>2557</v>
      </c>
      <c r="D959" s="1">
        <v>16606</v>
      </c>
      <c r="G959" s="5" t="s">
        <v>22</v>
      </c>
      <c r="H959" s="5" t="s">
        <v>913</v>
      </c>
      <c r="I959">
        <v>2</v>
      </c>
      <c r="J959">
        <v>0</v>
      </c>
      <c r="K959">
        <v>0</v>
      </c>
    </row>
    <row r="960" spans="1:11" x14ac:dyDescent="0.25">
      <c r="A960" s="2" t="s">
        <v>573</v>
      </c>
      <c r="B960" s="5" t="s">
        <v>2536</v>
      </c>
      <c r="C960" s="5" t="s">
        <v>2537</v>
      </c>
      <c r="D960" s="1">
        <v>16606</v>
      </c>
      <c r="G960" s="5" t="s">
        <v>22</v>
      </c>
      <c r="H960" s="5" t="s">
        <v>1152</v>
      </c>
      <c r="I960">
        <v>21</v>
      </c>
      <c r="J960">
        <v>0</v>
      </c>
      <c r="K960">
        <v>0</v>
      </c>
    </row>
    <row r="961" spans="1:42" x14ac:dyDescent="0.25">
      <c r="A961" s="2" t="s">
        <v>573</v>
      </c>
      <c r="B961" s="5" t="s">
        <v>2545</v>
      </c>
      <c r="C961" s="5" t="s">
        <v>2546</v>
      </c>
      <c r="D961" s="1">
        <v>16606</v>
      </c>
      <c r="G961" s="5" t="s">
        <v>22</v>
      </c>
      <c r="H961" s="5" t="s">
        <v>1445</v>
      </c>
      <c r="I961">
        <v>7</v>
      </c>
      <c r="J961">
        <v>0</v>
      </c>
      <c r="K961">
        <v>0</v>
      </c>
    </row>
    <row r="962" spans="1:42" x14ac:dyDescent="0.25">
      <c r="A962" s="2" t="s">
        <v>573</v>
      </c>
      <c r="B962" s="5" t="s">
        <v>2538</v>
      </c>
      <c r="C962" s="5" t="s">
        <v>2539</v>
      </c>
      <c r="D962" s="1">
        <v>16606</v>
      </c>
      <c r="G962" s="5" t="s">
        <v>22</v>
      </c>
      <c r="H962" s="5" t="s">
        <v>21</v>
      </c>
      <c r="I962">
        <v>32</v>
      </c>
      <c r="J962">
        <v>0</v>
      </c>
      <c r="K962">
        <v>0</v>
      </c>
    </row>
    <row r="963" spans="1:42" s="17" customFormat="1" x14ac:dyDescent="0.25">
      <c r="A963" s="2" t="s">
        <v>573</v>
      </c>
      <c r="B963" s="15" t="s">
        <v>2553</v>
      </c>
      <c r="C963" s="15" t="s">
        <v>2554</v>
      </c>
      <c r="D963" s="18">
        <v>16606</v>
      </c>
      <c r="G963" s="15" t="s">
        <v>22</v>
      </c>
      <c r="H963" s="15" t="s">
        <v>21</v>
      </c>
      <c r="I963" s="17">
        <v>1</v>
      </c>
      <c r="J963" s="17">
        <v>0</v>
      </c>
      <c r="K963" s="17">
        <v>0</v>
      </c>
    </row>
    <row r="964" spans="1:42" x14ac:dyDescent="0.25">
      <c r="A964" s="2" t="s">
        <v>573</v>
      </c>
      <c r="B964" s="5" t="s">
        <v>2548</v>
      </c>
      <c r="C964" s="5" t="s">
        <v>2549</v>
      </c>
      <c r="D964" s="1">
        <v>16606</v>
      </c>
      <c r="G964" s="5" t="s">
        <v>22</v>
      </c>
      <c r="H964" s="5" t="s">
        <v>913</v>
      </c>
      <c r="I964">
        <v>8</v>
      </c>
      <c r="J964">
        <v>1</v>
      </c>
      <c r="K964">
        <v>1</v>
      </c>
    </row>
    <row r="965" spans="1:42" x14ac:dyDescent="0.25">
      <c r="A965" s="2" t="s">
        <v>573</v>
      </c>
      <c r="B965" s="5" t="s">
        <v>2541</v>
      </c>
      <c r="C965" s="5" t="s">
        <v>2542</v>
      </c>
      <c r="D965" s="1">
        <v>16606</v>
      </c>
      <c r="G965" s="5" t="s">
        <v>22</v>
      </c>
      <c r="H965" s="5" t="s">
        <v>1938</v>
      </c>
      <c r="I965">
        <v>13</v>
      </c>
      <c r="J965">
        <v>1</v>
      </c>
      <c r="K965">
        <v>3</v>
      </c>
    </row>
    <row r="966" spans="1:42" x14ac:dyDescent="0.25">
      <c r="A966" s="2" t="s">
        <v>573</v>
      </c>
      <c r="B966" s="5" t="s">
        <v>2579</v>
      </c>
      <c r="C966" s="5" t="s">
        <v>2580</v>
      </c>
      <c r="D966" s="1">
        <v>16754</v>
      </c>
      <c r="G966" s="5" t="s">
        <v>22</v>
      </c>
      <c r="H966" s="5" t="s">
        <v>1938</v>
      </c>
      <c r="I966">
        <v>4</v>
      </c>
      <c r="J966">
        <v>0</v>
      </c>
      <c r="K966">
        <v>0</v>
      </c>
    </row>
    <row r="967" spans="1:42" x14ac:dyDescent="0.25">
      <c r="A967" s="2" t="s">
        <v>573</v>
      </c>
      <c r="B967" s="5" t="s">
        <v>2593</v>
      </c>
      <c r="C967" s="5" t="s">
        <v>2594</v>
      </c>
      <c r="D967" s="1">
        <v>16774</v>
      </c>
      <c r="G967" s="5" t="s">
        <v>22</v>
      </c>
      <c r="H967" s="5" t="s">
        <v>866</v>
      </c>
      <c r="I967">
        <v>7</v>
      </c>
      <c r="J967">
        <v>0</v>
      </c>
      <c r="K967">
        <v>0</v>
      </c>
    </row>
    <row r="968" spans="1:42" x14ac:dyDescent="0.25">
      <c r="A968" s="2" t="s">
        <v>573</v>
      </c>
      <c r="B968" s="5" t="s">
        <v>2611</v>
      </c>
      <c r="C968" s="5" t="s">
        <v>2612</v>
      </c>
      <c r="D968" s="1">
        <v>16788</v>
      </c>
      <c r="G968" s="5" t="s">
        <v>22</v>
      </c>
      <c r="H968" s="5" t="s">
        <v>641</v>
      </c>
      <c r="I968">
        <v>2</v>
      </c>
      <c r="J968">
        <v>0</v>
      </c>
      <c r="K968">
        <v>0</v>
      </c>
    </row>
    <row r="969" spans="1:42" x14ac:dyDescent="0.25">
      <c r="A969" s="2" t="s">
        <v>573</v>
      </c>
      <c r="B969" s="5" t="s">
        <v>1998</v>
      </c>
      <c r="C969" s="5" t="s">
        <v>1999</v>
      </c>
      <c r="D969" s="6">
        <v>15864</v>
      </c>
      <c r="E969" s="5"/>
      <c r="F969" s="5"/>
      <c r="G969" s="5" t="s">
        <v>22</v>
      </c>
      <c r="H969" s="5" t="s">
        <v>1152</v>
      </c>
      <c r="I969" s="5">
        <v>6</v>
      </c>
      <c r="J969" s="5">
        <v>1</v>
      </c>
      <c r="K969" s="5">
        <v>1</v>
      </c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</row>
    <row r="970" spans="1:42" s="22" customFormat="1" x14ac:dyDescent="0.25">
      <c r="A970" s="26" t="s">
        <v>573</v>
      </c>
      <c r="B970" s="22" t="s">
        <v>1323</v>
      </c>
      <c r="C970" s="22" t="s">
        <v>1324</v>
      </c>
      <c r="D970" s="23">
        <v>15038</v>
      </c>
      <c r="G970" s="22" t="s">
        <v>762</v>
      </c>
      <c r="H970" s="22" t="s">
        <v>42</v>
      </c>
      <c r="I970" s="22">
        <v>1</v>
      </c>
      <c r="J970" s="22">
        <v>0</v>
      </c>
      <c r="K970" s="22">
        <v>0</v>
      </c>
    </row>
    <row r="971" spans="1:42" x14ac:dyDescent="0.25">
      <c r="A971" s="2" t="s">
        <v>573</v>
      </c>
      <c r="B971" t="s">
        <v>1377</v>
      </c>
      <c r="C971" t="s">
        <v>1378</v>
      </c>
      <c r="D971" s="1">
        <v>15094</v>
      </c>
      <c r="G971" t="s">
        <v>762</v>
      </c>
      <c r="H971" t="s">
        <v>1152</v>
      </c>
      <c r="I971">
        <v>19</v>
      </c>
      <c r="J971">
        <v>0</v>
      </c>
      <c r="K971">
        <v>0</v>
      </c>
    </row>
    <row r="972" spans="1:42" x14ac:dyDescent="0.25">
      <c r="A972" s="2" t="s">
        <v>573</v>
      </c>
      <c r="B972" t="s">
        <v>1377</v>
      </c>
      <c r="C972" t="s">
        <v>1378</v>
      </c>
      <c r="D972" s="1">
        <v>15094</v>
      </c>
      <c r="G972" t="s">
        <v>762</v>
      </c>
      <c r="H972" t="s">
        <v>21</v>
      </c>
      <c r="I972">
        <v>11</v>
      </c>
      <c r="J972">
        <v>0</v>
      </c>
      <c r="K972">
        <v>0</v>
      </c>
    </row>
    <row r="973" spans="1:42" s="17" customFormat="1" x14ac:dyDescent="0.25">
      <c r="A973" s="2" t="s">
        <v>573</v>
      </c>
      <c r="B973" s="17" t="s">
        <v>1379</v>
      </c>
      <c r="C973" s="17" t="s">
        <v>1380</v>
      </c>
      <c r="D973" s="18">
        <v>15094</v>
      </c>
      <c r="G973" s="17" t="s">
        <v>762</v>
      </c>
      <c r="H973" s="17" t="s">
        <v>1577</v>
      </c>
      <c r="I973" s="17">
        <v>1</v>
      </c>
      <c r="J973" s="17">
        <v>0</v>
      </c>
      <c r="K973" s="17">
        <v>0</v>
      </c>
    </row>
    <row r="974" spans="1:42" s="17" customFormat="1" x14ac:dyDescent="0.25">
      <c r="A974" s="2" t="s">
        <v>573</v>
      </c>
      <c r="B974" s="17" t="s">
        <v>1379</v>
      </c>
      <c r="C974" s="17" t="s">
        <v>1380</v>
      </c>
      <c r="D974" s="18">
        <v>15094</v>
      </c>
      <c r="G974" s="17" t="s">
        <v>762</v>
      </c>
      <c r="H974" s="17" t="s">
        <v>2628</v>
      </c>
      <c r="I974" s="17">
        <v>1</v>
      </c>
      <c r="J974" s="17">
        <v>0</v>
      </c>
      <c r="K974" s="17">
        <v>0</v>
      </c>
    </row>
    <row r="975" spans="1:42" s="5" customFormat="1" x14ac:dyDescent="0.25">
      <c r="A975" s="9" t="s">
        <v>573</v>
      </c>
      <c r="B975" s="5" t="s">
        <v>1622</v>
      </c>
      <c r="C975" s="5" t="s">
        <v>1623</v>
      </c>
      <c r="D975" s="6">
        <v>15444</v>
      </c>
      <c r="G975" s="5" t="s">
        <v>1624</v>
      </c>
      <c r="H975" s="5" t="s">
        <v>21</v>
      </c>
      <c r="I975" s="5">
        <v>6</v>
      </c>
      <c r="J975" s="5">
        <v>0</v>
      </c>
      <c r="K975" s="5">
        <v>0</v>
      </c>
    </row>
    <row r="976" spans="1:42" x14ac:dyDescent="0.25">
      <c r="A976" s="9" t="s">
        <v>573</v>
      </c>
      <c r="B976" s="5" t="s">
        <v>1737</v>
      </c>
      <c r="C976" s="5" t="s">
        <v>1738</v>
      </c>
      <c r="D976" s="6">
        <v>15661</v>
      </c>
      <c r="E976" s="5"/>
      <c r="F976" s="5"/>
      <c r="G976" s="5" t="s">
        <v>762</v>
      </c>
      <c r="H976" s="5" t="s">
        <v>21</v>
      </c>
      <c r="I976" s="5">
        <v>6</v>
      </c>
      <c r="J976" s="5">
        <v>0</v>
      </c>
      <c r="K976" s="5">
        <v>0</v>
      </c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</row>
    <row r="977" spans="1:42" x14ac:dyDescent="0.25">
      <c r="A977" s="2" t="s">
        <v>573</v>
      </c>
      <c r="B977" s="5" t="s">
        <v>1900</v>
      </c>
      <c r="C977" s="5" t="s">
        <v>1901</v>
      </c>
      <c r="D977" s="6">
        <v>15780</v>
      </c>
      <c r="E977" s="5"/>
      <c r="F977" s="5"/>
      <c r="G977" s="5" t="s">
        <v>762</v>
      </c>
      <c r="H977" s="5" t="s">
        <v>42</v>
      </c>
      <c r="I977" s="5">
        <v>8</v>
      </c>
      <c r="J977" s="5">
        <v>0</v>
      </c>
      <c r="K977" s="5">
        <v>0</v>
      </c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</row>
    <row r="978" spans="1:42" x14ac:dyDescent="0.25">
      <c r="A978" s="2" t="s">
        <v>573</v>
      </c>
      <c r="B978" s="5" t="s">
        <v>1935</v>
      </c>
      <c r="C978" s="5" t="s">
        <v>1936</v>
      </c>
      <c r="D978" s="6">
        <v>15815</v>
      </c>
      <c r="E978" s="5"/>
      <c r="F978" s="5"/>
      <c r="G978" s="5" t="s">
        <v>762</v>
      </c>
      <c r="H978" s="5" t="s">
        <v>1938</v>
      </c>
      <c r="I978" s="5">
        <v>8</v>
      </c>
      <c r="J978" s="5">
        <v>3</v>
      </c>
      <c r="K978" s="5">
        <v>10</v>
      </c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</row>
    <row r="979" spans="1:42" s="17" customFormat="1" x14ac:dyDescent="0.25">
      <c r="A979" s="2" t="s">
        <v>573</v>
      </c>
      <c r="B979" s="15" t="s">
        <v>1991</v>
      </c>
      <c r="C979" s="15" t="s">
        <v>1992</v>
      </c>
      <c r="D979" s="16">
        <v>15864</v>
      </c>
      <c r="E979" s="15"/>
      <c r="F979" s="15"/>
      <c r="G979" s="15" t="s">
        <v>762</v>
      </c>
      <c r="H979" s="15" t="s">
        <v>42</v>
      </c>
      <c r="I979" s="15">
        <v>1</v>
      </c>
      <c r="J979" s="15">
        <v>0</v>
      </c>
      <c r="K979" s="15">
        <v>0</v>
      </c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5"/>
      <c r="AH979" s="15"/>
      <c r="AI979" s="15"/>
      <c r="AJ979" s="15"/>
      <c r="AK979" s="15"/>
      <c r="AL979" s="15"/>
      <c r="AM979" s="15"/>
      <c r="AN979" s="15"/>
      <c r="AO979" s="15"/>
      <c r="AP979" s="15"/>
    </row>
    <row r="980" spans="1:42" x14ac:dyDescent="0.25">
      <c r="A980" s="2" t="s">
        <v>573</v>
      </c>
      <c r="B980" s="5" t="s">
        <v>2016</v>
      </c>
      <c r="C980" s="5" t="s">
        <v>2017</v>
      </c>
      <c r="D980" s="6">
        <v>15871</v>
      </c>
      <c r="E980" s="5"/>
      <c r="F980" s="5"/>
      <c r="G980" s="5" t="s">
        <v>762</v>
      </c>
      <c r="H980" s="5" t="s">
        <v>1152</v>
      </c>
      <c r="I980" s="5">
        <v>15</v>
      </c>
      <c r="J980" s="5">
        <v>3</v>
      </c>
      <c r="K980" s="5">
        <v>5</v>
      </c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</row>
    <row r="981" spans="1:42" x14ac:dyDescent="0.25">
      <c r="A981" s="2" t="s">
        <v>573</v>
      </c>
      <c r="B981" s="5" t="s">
        <v>2029</v>
      </c>
      <c r="C981" s="5" t="s">
        <v>2030</v>
      </c>
      <c r="D981" s="6">
        <v>15878</v>
      </c>
      <c r="E981" s="5"/>
      <c r="F981" s="5"/>
      <c r="G981" s="5" t="s">
        <v>762</v>
      </c>
      <c r="H981" s="5" t="s">
        <v>866</v>
      </c>
      <c r="I981" s="5">
        <v>7</v>
      </c>
      <c r="J981" s="5">
        <v>0</v>
      </c>
      <c r="K981" s="5">
        <v>0</v>
      </c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</row>
    <row r="982" spans="1:42" x14ac:dyDescent="0.25">
      <c r="A982" s="2" t="s">
        <v>573</v>
      </c>
      <c r="B982" s="5" t="s">
        <v>2029</v>
      </c>
      <c r="C982" s="5" t="s">
        <v>2030</v>
      </c>
      <c r="D982" s="6">
        <v>15878</v>
      </c>
      <c r="E982" s="5"/>
      <c r="F982" s="5"/>
      <c r="G982" s="5" t="s">
        <v>762</v>
      </c>
      <c r="H982" s="5" t="s">
        <v>1938</v>
      </c>
      <c r="I982" s="5">
        <v>36</v>
      </c>
      <c r="J982" s="5">
        <v>0</v>
      </c>
      <c r="K982" s="5">
        <v>0</v>
      </c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</row>
    <row r="983" spans="1:42" x14ac:dyDescent="0.25">
      <c r="A983" s="2" t="s">
        <v>573</v>
      </c>
      <c r="B983" s="5" t="s">
        <v>2192</v>
      </c>
      <c r="C983" s="5" t="s">
        <v>2193</v>
      </c>
      <c r="D983" s="6">
        <v>16165</v>
      </c>
      <c r="E983" s="5"/>
      <c r="F983" s="5"/>
      <c r="G983" s="5" t="s">
        <v>762</v>
      </c>
      <c r="H983" s="5" t="s">
        <v>866</v>
      </c>
      <c r="I983" s="5">
        <v>11</v>
      </c>
      <c r="J983" s="5">
        <v>3</v>
      </c>
      <c r="K983" s="5">
        <v>5</v>
      </c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</row>
    <row r="984" spans="1:42" x14ac:dyDescent="0.25">
      <c r="A984" s="2" t="s">
        <v>573</v>
      </c>
      <c r="B984" s="5" t="s">
        <v>2253</v>
      </c>
      <c r="C984" s="5" t="s">
        <v>2254</v>
      </c>
      <c r="D984" s="6">
        <v>16228</v>
      </c>
      <c r="E984" s="5"/>
      <c r="F984" s="5"/>
      <c r="G984" s="5" t="s">
        <v>762</v>
      </c>
      <c r="H984" s="5" t="s">
        <v>1445</v>
      </c>
      <c r="I984" s="5">
        <v>23</v>
      </c>
      <c r="J984" s="5">
        <v>1</v>
      </c>
      <c r="K984" s="5">
        <v>9</v>
      </c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</row>
    <row r="985" spans="1:42" x14ac:dyDescent="0.25">
      <c r="A985" s="2" t="s">
        <v>573</v>
      </c>
      <c r="B985" s="5" t="s">
        <v>2343</v>
      </c>
      <c r="C985" s="5" t="s">
        <v>2344</v>
      </c>
      <c r="D985" s="1">
        <v>16445</v>
      </c>
      <c r="E985" s="5"/>
      <c r="F985" s="5"/>
      <c r="G985" s="5" t="s">
        <v>762</v>
      </c>
      <c r="H985" s="5" t="s">
        <v>518</v>
      </c>
      <c r="I985" s="5">
        <v>7</v>
      </c>
      <c r="J985" s="5">
        <v>0</v>
      </c>
      <c r="K985" s="5">
        <v>0</v>
      </c>
    </row>
    <row r="986" spans="1:42" x14ac:dyDescent="0.25">
      <c r="A986" s="2" t="s">
        <v>573</v>
      </c>
      <c r="B986" s="5" t="s">
        <v>2343</v>
      </c>
      <c r="C986" s="5" t="s">
        <v>2344</v>
      </c>
      <c r="D986" s="1">
        <v>16445</v>
      </c>
      <c r="E986" s="5"/>
      <c r="F986" s="5"/>
      <c r="G986" s="5" t="s">
        <v>762</v>
      </c>
      <c r="H986" s="5" t="s">
        <v>1938</v>
      </c>
      <c r="I986" s="5">
        <v>28</v>
      </c>
      <c r="J986" s="5">
        <v>1</v>
      </c>
      <c r="K986" s="5">
        <v>3</v>
      </c>
    </row>
    <row r="987" spans="1:42" x14ac:dyDescent="0.25">
      <c r="A987" s="2" t="s">
        <v>573</v>
      </c>
      <c r="B987" s="5" t="s">
        <v>2536</v>
      </c>
      <c r="C987" s="5" t="s">
        <v>2537</v>
      </c>
      <c r="D987" s="1">
        <v>16606</v>
      </c>
      <c r="G987" s="5" t="s">
        <v>762</v>
      </c>
      <c r="H987" s="5" t="s">
        <v>42</v>
      </c>
      <c r="I987">
        <v>54</v>
      </c>
      <c r="J987">
        <v>0</v>
      </c>
      <c r="K987">
        <v>0</v>
      </c>
    </row>
    <row r="988" spans="1:42" x14ac:dyDescent="0.25">
      <c r="A988" s="2" t="s">
        <v>573</v>
      </c>
      <c r="B988" s="5" t="s">
        <v>2259</v>
      </c>
      <c r="C988" s="5" t="s">
        <v>2260</v>
      </c>
      <c r="D988" s="6">
        <v>16228</v>
      </c>
      <c r="E988" s="5"/>
      <c r="F988" s="5"/>
      <c r="G988" s="5" t="s">
        <v>95</v>
      </c>
      <c r="H988" s="5" t="s">
        <v>42</v>
      </c>
      <c r="I988" s="5">
        <v>2</v>
      </c>
      <c r="J988" s="5">
        <v>0</v>
      </c>
      <c r="K988" s="5">
        <v>0</v>
      </c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</row>
    <row r="989" spans="1:42" x14ac:dyDescent="0.25">
      <c r="A989" s="2" t="s">
        <v>573</v>
      </c>
      <c r="B989" t="s">
        <v>1013</v>
      </c>
      <c r="C989" t="s">
        <v>1014</v>
      </c>
      <c r="D989" s="1">
        <v>14612</v>
      </c>
      <c r="E989" t="s">
        <v>1015</v>
      </c>
      <c r="F989" t="s">
        <v>565</v>
      </c>
      <c r="G989" t="s">
        <v>14</v>
      </c>
      <c r="H989" t="s">
        <v>21</v>
      </c>
      <c r="I989">
        <v>19</v>
      </c>
      <c r="J989">
        <v>2</v>
      </c>
      <c r="K989">
        <v>2</v>
      </c>
    </row>
    <row r="990" spans="1:42" x14ac:dyDescent="0.25">
      <c r="A990" s="2" t="s">
        <v>573</v>
      </c>
      <c r="B990" t="s">
        <v>1016</v>
      </c>
      <c r="C990" t="s">
        <v>1017</v>
      </c>
      <c r="D990" s="1">
        <v>14612</v>
      </c>
      <c r="E990" t="s">
        <v>1018</v>
      </c>
      <c r="F990" t="s">
        <v>63</v>
      </c>
      <c r="G990" t="s">
        <v>14</v>
      </c>
      <c r="H990" t="s">
        <v>21</v>
      </c>
      <c r="I990">
        <v>18</v>
      </c>
      <c r="J990">
        <v>2</v>
      </c>
      <c r="K990">
        <v>8</v>
      </c>
    </row>
    <row r="991" spans="1:42" x14ac:dyDescent="0.25">
      <c r="A991" s="2" t="s">
        <v>573</v>
      </c>
      <c r="B991" t="s">
        <v>1019</v>
      </c>
      <c r="C991" t="s">
        <v>1020</v>
      </c>
      <c r="D991" s="1">
        <v>14612</v>
      </c>
      <c r="E991" t="s">
        <v>1018</v>
      </c>
      <c r="F991" t="s">
        <v>63</v>
      </c>
      <c r="G991" t="s">
        <v>14</v>
      </c>
      <c r="H991" t="s">
        <v>21</v>
      </c>
      <c r="I991">
        <v>5</v>
      </c>
      <c r="J991">
        <v>0</v>
      </c>
      <c r="K991">
        <v>0</v>
      </c>
    </row>
    <row r="992" spans="1:42" x14ac:dyDescent="0.25">
      <c r="A992" s="2" t="s">
        <v>573</v>
      </c>
      <c r="B992" t="s">
        <v>1021</v>
      </c>
      <c r="C992" t="s">
        <v>1022</v>
      </c>
      <c r="D992" s="1">
        <v>14612</v>
      </c>
      <c r="E992" t="s">
        <v>70</v>
      </c>
      <c r="F992" t="s">
        <v>565</v>
      </c>
      <c r="G992" t="s">
        <v>14</v>
      </c>
      <c r="H992" t="s">
        <v>42</v>
      </c>
      <c r="I992">
        <v>15</v>
      </c>
      <c r="J992">
        <v>0</v>
      </c>
      <c r="K992">
        <v>0</v>
      </c>
    </row>
    <row r="993" spans="1:12" x14ac:dyDescent="0.25">
      <c r="A993" s="2" t="s">
        <v>573</v>
      </c>
      <c r="B993" t="s">
        <v>1026</v>
      </c>
      <c r="C993" t="s">
        <v>1027</v>
      </c>
      <c r="D993" s="1">
        <v>14612</v>
      </c>
      <c r="E993" t="s">
        <v>622</v>
      </c>
      <c r="F993" t="s">
        <v>63</v>
      </c>
      <c r="G993" t="s">
        <v>14</v>
      </c>
      <c r="H993" t="s">
        <v>518</v>
      </c>
      <c r="I993">
        <v>21</v>
      </c>
      <c r="J993">
        <v>1</v>
      </c>
      <c r="K993">
        <v>1</v>
      </c>
    </row>
    <row r="994" spans="1:12" x14ac:dyDescent="0.25">
      <c r="A994" s="2" t="s">
        <v>573</v>
      </c>
      <c r="B994" s="24" t="s">
        <v>1028</v>
      </c>
      <c r="C994" t="s">
        <v>1029</v>
      </c>
      <c r="D994" s="1">
        <v>14618</v>
      </c>
      <c r="E994" t="s">
        <v>503</v>
      </c>
      <c r="F994" t="s">
        <v>565</v>
      </c>
      <c r="G994" t="s">
        <v>14</v>
      </c>
      <c r="H994" t="s">
        <v>641</v>
      </c>
      <c r="I994">
        <v>12</v>
      </c>
      <c r="J994">
        <v>0</v>
      </c>
      <c r="K994">
        <v>0</v>
      </c>
      <c r="L994" t="s">
        <v>2649</v>
      </c>
    </row>
    <row r="995" spans="1:12" x14ac:dyDescent="0.25">
      <c r="A995" s="2" t="s">
        <v>573</v>
      </c>
      <c r="B995" t="s">
        <v>1030</v>
      </c>
      <c r="C995" t="s">
        <v>1031</v>
      </c>
      <c r="D995" s="1">
        <v>14618</v>
      </c>
      <c r="E995" t="s">
        <v>70</v>
      </c>
      <c r="F995" t="s">
        <v>565</v>
      </c>
      <c r="G995" t="s">
        <v>14</v>
      </c>
      <c r="H995" t="s">
        <v>913</v>
      </c>
      <c r="I995">
        <v>14</v>
      </c>
      <c r="J995">
        <v>0</v>
      </c>
      <c r="K995">
        <v>0</v>
      </c>
    </row>
    <row r="996" spans="1:12" x14ac:dyDescent="0.25">
      <c r="A996" s="2" t="s">
        <v>573</v>
      </c>
      <c r="B996" s="24" t="s">
        <v>1032</v>
      </c>
      <c r="C996" t="s">
        <v>1033</v>
      </c>
      <c r="D996" s="1">
        <v>14639</v>
      </c>
      <c r="E996" t="s">
        <v>1034</v>
      </c>
      <c r="F996" t="s">
        <v>565</v>
      </c>
      <c r="G996" t="s">
        <v>14</v>
      </c>
      <c r="H996" t="s">
        <v>866</v>
      </c>
      <c r="I996">
        <v>22</v>
      </c>
      <c r="J996">
        <v>0</v>
      </c>
      <c r="K996">
        <v>0</v>
      </c>
      <c r="L996" t="s">
        <v>2649</v>
      </c>
    </row>
    <row r="997" spans="1:12" x14ac:dyDescent="0.25">
      <c r="A997" s="2" t="s">
        <v>573</v>
      </c>
      <c r="B997" t="s">
        <v>1035</v>
      </c>
      <c r="C997" t="s">
        <v>1036</v>
      </c>
      <c r="D997" s="1">
        <v>14625</v>
      </c>
      <c r="E997" t="s">
        <v>70</v>
      </c>
      <c r="F997" t="s">
        <v>565</v>
      </c>
      <c r="G997" t="s">
        <v>14</v>
      </c>
      <c r="H997" t="s">
        <v>913</v>
      </c>
      <c r="I997">
        <v>5</v>
      </c>
      <c r="J997">
        <v>0</v>
      </c>
      <c r="K997">
        <v>0</v>
      </c>
    </row>
    <row r="998" spans="1:12" x14ac:dyDescent="0.25">
      <c r="A998" s="2" t="s">
        <v>573</v>
      </c>
      <c r="B998" t="s">
        <v>1037</v>
      </c>
      <c r="C998" t="s">
        <v>1038</v>
      </c>
      <c r="D998" s="1">
        <v>14639</v>
      </c>
      <c r="E998" t="s">
        <v>309</v>
      </c>
      <c r="F998" t="s">
        <v>310</v>
      </c>
      <c r="G998" t="s">
        <v>14</v>
      </c>
      <c r="H998" t="s">
        <v>866</v>
      </c>
      <c r="I998">
        <v>12</v>
      </c>
      <c r="J998">
        <v>1</v>
      </c>
      <c r="K998">
        <v>18</v>
      </c>
    </row>
    <row r="999" spans="1:12" x14ac:dyDescent="0.25">
      <c r="A999" s="9" t="s">
        <v>573</v>
      </c>
      <c r="B999" t="s">
        <v>1039</v>
      </c>
      <c r="C999" t="s">
        <v>1040</v>
      </c>
      <c r="D999" s="1">
        <v>14639</v>
      </c>
      <c r="E999" t="s">
        <v>309</v>
      </c>
      <c r="F999" t="s">
        <v>310</v>
      </c>
      <c r="G999" t="s">
        <v>14</v>
      </c>
      <c r="H999" t="s">
        <v>866</v>
      </c>
      <c r="I999">
        <v>4</v>
      </c>
      <c r="J999">
        <v>0</v>
      </c>
      <c r="K999">
        <v>0</v>
      </c>
    </row>
    <row r="1000" spans="1:12" x14ac:dyDescent="0.25">
      <c r="A1000" s="9" t="s">
        <v>573</v>
      </c>
      <c r="B1000" t="s">
        <v>1041</v>
      </c>
      <c r="C1000" t="s">
        <v>1042</v>
      </c>
      <c r="D1000" s="1">
        <v>14653</v>
      </c>
      <c r="E1000" t="s">
        <v>71</v>
      </c>
      <c r="F1000" t="s">
        <v>62</v>
      </c>
      <c r="G1000" t="s">
        <v>14</v>
      </c>
      <c r="H1000" t="s">
        <v>21</v>
      </c>
      <c r="I1000">
        <v>18</v>
      </c>
      <c r="J1000">
        <v>0</v>
      </c>
      <c r="K1000">
        <v>0</v>
      </c>
    </row>
    <row r="1001" spans="1:12" x14ac:dyDescent="0.25">
      <c r="A1001" s="9" t="s">
        <v>573</v>
      </c>
      <c r="B1001" t="s">
        <v>1043</v>
      </c>
      <c r="C1001" t="s">
        <v>1044</v>
      </c>
      <c r="D1001" s="1">
        <v>14653</v>
      </c>
      <c r="E1001" t="s">
        <v>622</v>
      </c>
      <c r="F1001" t="s">
        <v>63</v>
      </c>
      <c r="G1001" t="s">
        <v>14</v>
      </c>
      <c r="H1001" t="s">
        <v>518</v>
      </c>
      <c r="I1001">
        <v>47</v>
      </c>
      <c r="J1001">
        <v>0</v>
      </c>
      <c r="K1001">
        <v>0</v>
      </c>
    </row>
    <row r="1002" spans="1:12" x14ac:dyDescent="0.25">
      <c r="A1002" s="9" t="s">
        <v>573</v>
      </c>
      <c r="B1002" t="s">
        <v>1047</v>
      </c>
      <c r="C1002" t="s">
        <v>1048</v>
      </c>
      <c r="D1002" s="1">
        <v>14653</v>
      </c>
      <c r="E1002" t="s">
        <v>1049</v>
      </c>
      <c r="F1002" t="s">
        <v>1050</v>
      </c>
      <c r="G1002" t="s">
        <v>14</v>
      </c>
      <c r="H1002" t="s">
        <v>913</v>
      </c>
      <c r="I1002">
        <v>12</v>
      </c>
      <c r="J1002">
        <v>0</v>
      </c>
      <c r="K1002">
        <v>0</v>
      </c>
    </row>
    <row r="1003" spans="1:12" x14ac:dyDescent="0.25">
      <c r="A1003" s="9" t="s">
        <v>573</v>
      </c>
      <c r="B1003" t="s">
        <v>1051</v>
      </c>
      <c r="C1003" t="s">
        <v>1052</v>
      </c>
      <c r="D1003" s="1">
        <v>14667</v>
      </c>
      <c r="E1003" t="s">
        <v>1053</v>
      </c>
      <c r="F1003" t="s">
        <v>63</v>
      </c>
      <c r="G1003" t="s">
        <v>14</v>
      </c>
      <c r="H1003" t="s">
        <v>31</v>
      </c>
      <c r="I1003">
        <v>11</v>
      </c>
      <c r="J1003">
        <v>1</v>
      </c>
      <c r="K1003">
        <v>6</v>
      </c>
    </row>
    <row r="1004" spans="1:12" x14ac:dyDescent="0.25">
      <c r="A1004" s="9" t="s">
        <v>573</v>
      </c>
      <c r="B1004" t="s">
        <v>1061</v>
      </c>
      <c r="C1004" t="s">
        <v>1062</v>
      </c>
      <c r="D1004" s="1">
        <v>14667</v>
      </c>
      <c r="E1004" t="s">
        <v>1034</v>
      </c>
      <c r="G1004" t="s">
        <v>14</v>
      </c>
      <c r="H1004" t="s">
        <v>42</v>
      </c>
      <c r="I1004">
        <v>19</v>
      </c>
      <c r="J1004">
        <v>1</v>
      </c>
      <c r="K1004">
        <v>3</v>
      </c>
    </row>
    <row r="1005" spans="1:12" x14ac:dyDescent="0.25">
      <c r="A1005" s="9" t="s">
        <v>573</v>
      </c>
      <c r="B1005" t="s">
        <v>1063</v>
      </c>
      <c r="C1005" t="s">
        <v>1064</v>
      </c>
      <c r="D1005" s="1">
        <v>14667</v>
      </c>
      <c r="E1005" t="s">
        <v>1065</v>
      </c>
      <c r="F1005" t="s">
        <v>26</v>
      </c>
      <c r="G1005" t="s">
        <v>14</v>
      </c>
      <c r="H1005" t="s">
        <v>866</v>
      </c>
      <c r="I1005">
        <v>7</v>
      </c>
      <c r="J1005">
        <v>0</v>
      </c>
      <c r="K1005">
        <v>0</v>
      </c>
    </row>
    <row r="1006" spans="1:12" x14ac:dyDescent="0.25">
      <c r="A1006" s="9" t="s">
        <v>573</v>
      </c>
      <c r="B1006" s="24" t="s">
        <v>1066</v>
      </c>
      <c r="C1006" t="s">
        <v>1067</v>
      </c>
      <c r="D1006" s="1">
        <v>14667</v>
      </c>
      <c r="E1006" t="s">
        <v>1068</v>
      </c>
      <c r="F1006" t="s">
        <v>565</v>
      </c>
      <c r="G1006" t="s">
        <v>14</v>
      </c>
      <c r="H1006" t="s">
        <v>913</v>
      </c>
      <c r="I1006">
        <v>9</v>
      </c>
      <c r="J1006">
        <v>0</v>
      </c>
      <c r="K1006">
        <v>0</v>
      </c>
      <c r="L1006" t="s">
        <v>2649</v>
      </c>
    </row>
    <row r="1007" spans="1:12" x14ac:dyDescent="0.25">
      <c r="A1007" s="9" t="s">
        <v>573</v>
      </c>
      <c r="B1007" t="s">
        <v>1069</v>
      </c>
      <c r="C1007" t="s">
        <v>1070</v>
      </c>
      <c r="D1007" s="1">
        <v>14667</v>
      </c>
      <c r="E1007" t="s">
        <v>1068</v>
      </c>
      <c r="F1007" t="s">
        <v>565</v>
      </c>
      <c r="G1007" t="s">
        <v>14</v>
      </c>
      <c r="H1007" t="s">
        <v>913</v>
      </c>
      <c r="I1007">
        <v>6</v>
      </c>
      <c r="J1007">
        <v>1</v>
      </c>
      <c r="K1007">
        <v>2</v>
      </c>
    </row>
    <row r="1008" spans="1:12" x14ac:dyDescent="0.25">
      <c r="A1008" s="9" t="s">
        <v>573</v>
      </c>
      <c r="B1008" t="s">
        <v>1071</v>
      </c>
      <c r="C1008" t="s">
        <v>1072</v>
      </c>
      <c r="D1008" s="1">
        <v>14674</v>
      </c>
      <c r="E1008" t="s">
        <v>622</v>
      </c>
      <c r="F1008" t="s">
        <v>63</v>
      </c>
      <c r="G1008" t="s">
        <v>14</v>
      </c>
      <c r="H1008" t="s">
        <v>21</v>
      </c>
      <c r="I1008">
        <v>34</v>
      </c>
      <c r="J1008">
        <v>1</v>
      </c>
      <c r="K1008">
        <v>1</v>
      </c>
    </row>
    <row r="1009" spans="1:11" x14ac:dyDescent="0.25">
      <c r="A1009" s="2" t="s">
        <v>573</v>
      </c>
      <c r="B1009" t="s">
        <v>1081</v>
      </c>
      <c r="C1009" t="s">
        <v>1082</v>
      </c>
      <c r="D1009" s="1">
        <v>14695</v>
      </c>
      <c r="E1009" t="s">
        <v>503</v>
      </c>
      <c r="F1009" t="s">
        <v>565</v>
      </c>
      <c r="G1009" t="s">
        <v>14</v>
      </c>
      <c r="H1009" t="s">
        <v>31</v>
      </c>
      <c r="I1009">
        <v>13</v>
      </c>
      <c r="J1009">
        <v>0</v>
      </c>
      <c r="K1009">
        <v>0</v>
      </c>
    </row>
    <row r="1010" spans="1:11" x14ac:dyDescent="0.25">
      <c r="A1010" s="2" t="s">
        <v>573</v>
      </c>
      <c r="B1010" t="s">
        <v>1086</v>
      </c>
      <c r="C1010" t="s">
        <v>1087</v>
      </c>
      <c r="D1010" s="1">
        <v>14695</v>
      </c>
      <c r="E1010" t="s">
        <v>535</v>
      </c>
      <c r="F1010" t="s">
        <v>536</v>
      </c>
      <c r="G1010" t="s">
        <v>14</v>
      </c>
      <c r="H1010" t="s">
        <v>21</v>
      </c>
      <c r="I1010">
        <v>25</v>
      </c>
      <c r="J1010">
        <v>0</v>
      </c>
      <c r="K1010">
        <v>0</v>
      </c>
    </row>
    <row r="1011" spans="1:11" x14ac:dyDescent="0.25">
      <c r="A1011" s="2" t="s">
        <v>573</v>
      </c>
      <c r="B1011" t="s">
        <v>1088</v>
      </c>
      <c r="C1011" t="s">
        <v>1089</v>
      </c>
      <c r="D1011" s="1">
        <v>14695</v>
      </c>
      <c r="E1011" t="s">
        <v>503</v>
      </c>
      <c r="F1011" t="s">
        <v>565</v>
      </c>
      <c r="G1011" t="s">
        <v>14</v>
      </c>
      <c r="H1011" t="s">
        <v>42</v>
      </c>
      <c r="I1011">
        <v>19</v>
      </c>
      <c r="J1011">
        <v>0</v>
      </c>
      <c r="K1011">
        <v>0</v>
      </c>
    </row>
    <row r="1012" spans="1:11" x14ac:dyDescent="0.25">
      <c r="A1012" s="2" t="s">
        <v>573</v>
      </c>
      <c r="B1012" t="s">
        <v>1090</v>
      </c>
      <c r="C1012" t="s">
        <v>1091</v>
      </c>
      <c r="D1012" s="1">
        <v>14723</v>
      </c>
      <c r="E1012" t="s">
        <v>309</v>
      </c>
      <c r="F1012" t="s">
        <v>310</v>
      </c>
      <c r="G1012" t="s">
        <v>14</v>
      </c>
      <c r="H1012" t="s">
        <v>42</v>
      </c>
      <c r="I1012">
        <v>23</v>
      </c>
      <c r="J1012">
        <v>0</v>
      </c>
      <c r="K1012">
        <v>0</v>
      </c>
    </row>
    <row r="1013" spans="1:11" x14ac:dyDescent="0.25">
      <c r="A1013" s="2" t="s">
        <v>573</v>
      </c>
      <c r="B1013" t="s">
        <v>1094</v>
      </c>
      <c r="C1013" t="s">
        <v>1095</v>
      </c>
      <c r="D1013" s="1">
        <v>14695</v>
      </c>
      <c r="E1013" t="s">
        <v>1096</v>
      </c>
      <c r="F1013" t="s">
        <v>1097</v>
      </c>
      <c r="G1013" t="s">
        <v>14</v>
      </c>
      <c r="H1013" t="s">
        <v>641</v>
      </c>
      <c r="I1013">
        <v>13</v>
      </c>
      <c r="J1013">
        <v>0</v>
      </c>
      <c r="K1013">
        <v>0</v>
      </c>
    </row>
    <row r="1014" spans="1:11" x14ac:dyDescent="0.25">
      <c r="A1014" s="2" t="s">
        <v>573</v>
      </c>
      <c r="B1014" t="s">
        <v>1098</v>
      </c>
      <c r="C1014" t="s">
        <v>1099</v>
      </c>
      <c r="D1014" s="1">
        <v>14695</v>
      </c>
      <c r="E1014" t="s">
        <v>71</v>
      </c>
      <c r="F1014" t="s">
        <v>62</v>
      </c>
      <c r="G1014" t="s">
        <v>14</v>
      </c>
      <c r="H1014" t="s">
        <v>866</v>
      </c>
      <c r="I1014">
        <v>12</v>
      </c>
      <c r="J1014">
        <v>3</v>
      </c>
      <c r="K1014">
        <v>6</v>
      </c>
    </row>
    <row r="1015" spans="1:11" x14ac:dyDescent="0.25">
      <c r="A1015" s="2" t="s">
        <v>573</v>
      </c>
      <c r="B1015" t="s">
        <v>1100</v>
      </c>
      <c r="C1015" t="s">
        <v>1101</v>
      </c>
      <c r="D1015" s="1">
        <v>14695</v>
      </c>
      <c r="E1015" t="s">
        <v>1102</v>
      </c>
      <c r="F1015" t="s">
        <v>62</v>
      </c>
      <c r="G1015" t="s">
        <v>14</v>
      </c>
      <c r="H1015" t="s">
        <v>866</v>
      </c>
      <c r="I1015">
        <v>2</v>
      </c>
      <c r="J1015">
        <v>0</v>
      </c>
      <c r="K1015">
        <v>0</v>
      </c>
    </row>
    <row r="1016" spans="1:11" x14ac:dyDescent="0.25">
      <c r="A1016" s="2" t="s">
        <v>573</v>
      </c>
      <c r="B1016" t="s">
        <v>1103</v>
      </c>
      <c r="C1016" t="s">
        <v>1104</v>
      </c>
      <c r="D1016" s="1">
        <v>14695</v>
      </c>
      <c r="E1016" t="s">
        <v>1105</v>
      </c>
      <c r="F1016" t="s">
        <v>1106</v>
      </c>
      <c r="G1016" t="s">
        <v>14</v>
      </c>
      <c r="H1016" t="s">
        <v>866</v>
      </c>
      <c r="I1016">
        <v>9</v>
      </c>
      <c r="J1016">
        <v>1</v>
      </c>
      <c r="K1016">
        <v>8</v>
      </c>
    </row>
    <row r="1017" spans="1:11" x14ac:dyDescent="0.25">
      <c r="A1017" s="2" t="s">
        <v>573</v>
      </c>
      <c r="B1017" t="s">
        <v>1107</v>
      </c>
      <c r="C1017" t="s">
        <v>1108</v>
      </c>
      <c r="D1017" s="1">
        <v>14723</v>
      </c>
      <c r="E1017" t="s">
        <v>1102</v>
      </c>
      <c r="F1017" t="s">
        <v>62</v>
      </c>
      <c r="G1017" t="s">
        <v>14</v>
      </c>
      <c r="H1017" t="s">
        <v>16</v>
      </c>
      <c r="I1017">
        <v>19</v>
      </c>
      <c r="J1017">
        <v>0</v>
      </c>
      <c r="K1017">
        <v>0</v>
      </c>
    </row>
    <row r="1018" spans="1:11" x14ac:dyDescent="0.25">
      <c r="A1018" s="2" t="s">
        <v>573</v>
      </c>
      <c r="B1018" t="s">
        <v>1109</v>
      </c>
      <c r="C1018" t="s">
        <v>1110</v>
      </c>
      <c r="D1018" s="1">
        <v>14723</v>
      </c>
      <c r="E1018" t="s">
        <v>845</v>
      </c>
      <c r="F1018" t="s">
        <v>1111</v>
      </c>
      <c r="G1018" t="s">
        <v>14</v>
      </c>
      <c r="H1018" t="s">
        <v>21</v>
      </c>
      <c r="I1018">
        <v>29</v>
      </c>
      <c r="J1018">
        <v>4</v>
      </c>
      <c r="K1018">
        <v>11</v>
      </c>
    </row>
    <row r="1019" spans="1:11" x14ac:dyDescent="0.25">
      <c r="A1019" s="2" t="s">
        <v>573</v>
      </c>
      <c r="B1019" t="s">
        <v>1112</v>
      </c>
      <c r="C1019" t="s">
        <v>1113</v>
      </c>
      <c r="D1019" s="1">
        <v>14639</v>
      </c>
      <c r="E1019" t="s">
        <v>503</v>
      </c>
      <c r="F1019" t="s">
        <v>565</v>
      </c>
      <c r="G1019" t="s">
        <v>14</v>
      </c>
      <c r="H1019" t="s">
        <v>42</v>
      </c>
      <c r="I1019">
        <v>12</v>
      </c>
      <c r="J1019">
        <v>1</v>
      </c>
      <c r="K1019">
        <v>1</v>
      </c>
    </row>
    <row r="1020" spans="1:11" x14ac:dyDescent="0.25">
      <c r="A1020" s="2" t="s">
        <v>573</v>
      </c>
      <c r="B1020" t="s">
        <v>1116</v>
      </c>
      <c r="C1020" t="s">
        <v>1117</v>
      </c>
      <c r="D1020" s="1">
        <v>14730</v>
      </c>
      <c r="E1020" t="s">
        <v>1118</v>
      </c>
      <c r="F1020" t="s">
        <v>1119</v>
      </c>
      <c r="G1020" t="s">
        <v>14</v>
      </c>
      <c r="H1020" t="s">
        <v>518</v>
      </c>
      <c r="I1020">
        <v>23</v>
      </c>
      <c r="J1020">
        <v>2</v>
      </c>
      <c r="K1020">
        <v>3</v>
      </c>
    </row>
    <row r="1021" spans="1:11" x14ac:dyDescent="0.25">
      <c r="A1021" s="2" t="s">
        <v>573</v>
      </c>
      <c r="B1021" t="s">
        <v>1122</v>
      </c>
      <c r="C1021" t="s">
        <v>1123</v>
      </c>
      <c r="D1021" s="1">
        <v>14737</v>
      </c>
      <c r="E1021" t="s">
        <v>535</v>
      </c>
      <c r="F1021" t="s">
        <v>1124</v>
      </c>
      <c r="G1021" t="s">
        <v>14</v>
      </c>
      <c r="H1021" t="s">
        <v>913</v>
      </c>
      <c r="I1021">
        <v>148</v>
      </c>
      <c r="J1021">
        <v>0</v>
      </c>
      <c r="K1021">
        <v>0</v>
      </c>
    </row>
    <row r="1022" spans="1:11" x14ac:dyDescent="0.25">
      <c r="A1022" s="2" t="s">
        <v>573</v>
      </c>
      <c r="B1022" t="s">
        <v>1125</v>
      </c>
      <c r="C1022" t="s">
        <v>1126</v>
      </c>
      <c r="D1022" s="1">
        <v>14723</v>
      </c>
      <c r="E1022" t="s">
        <v>1127</v>
      </c>
      <c r="F1022" t="s">
        <v>524</v>
      </c>
      <c r="G1022" t="s">
        <v>14</v>
      </c>
      <c r="H1022" t="s">
        <v>518</v>
      </c>
      <c r="I1022">
        <v>33</v>
      </c>
      <c r="J1022">
        <v>12</v>
      </c>
      <c r="K1022">
        <v>22</v>
      </c>
    </row>
    <row r="1023" spans="1:11" x14ac:dyDescent="0.25">
      <c r="A1023" s="2" t="s">
        <v>573</v>
      </c>
      <c r="B1023" t="s">
        <v>1136</v>
      </c>
      <c r="C1023" t="s">
        <v>1137</v>
      </c>
      <c r="D1023" s="1">
        <v>14751</v>
      </c>
      <c r="E1023" t="s">
        <v>622</v>
      </c>
      <c r="F1023" t="s">
        <v>63</v>
      </c>
      <c r="G1023" t="s">
        <v>14</v>
      </c>
      <c r="H1023" t="s">
        <v>518</v>
      </c>
      <c r="I1023">
        <v>58</v>
      </c>
      <c r="J1023">
        <v>0</v>
      </c>
      <c r="K1023">
        <v>0</v>
      </c>
    </row>
    <row r="1024" spans="1:11" x14ac:dyDescent="0.25">
      <c r="A1024" s="2" t="s">
        <v>573</v>
      </c>
      <c r="B1024" t="s">
        <v>1138</v>
      </c>
      <c r="C1024" t="s">
        <v>1139</v>
      </c>
      <c r="D1024" s="1">
        <v>14751</v>
      </c>
      <c r="E1024" t="s">
        <v>1140</v>
      </c>
      <c r="F1024" t="s">
        <v>30</v>
      </c>
      <c r="G1024" t="s">
        <v>14</v>
      </c>
      <c r="H1024" t="s">
        <v>518</v>
      </c>
      <c r="I1024">
        <v>18</v>
      </c>
      <c r="J1024">
        <v>0</v>
      </c>
      <c r="K1024">
        <v>0</v>
      </c>
    </row>
    <row r="1025" spans="1:12" x14ac:dyDescent="0.25">
      <c r="A1025" s="2" t="s">
        <v>573</v>
      </c>
      <c r="B1025" t="s">
        <v>1144</v>
      </c>
      <c r="C1025" t="s">
        <v>1145</v>
      </c>
      <c r="D1025" s="1">
        <v>14751</v>
      </c>
      <c r="E1025" t="s">
        <v>1146</v>
      </c>
      <c r="F1025" t="s">
        <v>60</v>
      </c>
      <c r="G1025" t="s">
        <v>14</v>
      </c>
      <c r="H1025" t="s">
        <v>913</v>
      </c>
      <c r="I1025">
        <v>8</v>
      </c>
      <c r="J1025">
        <v>0</v>
      </c>
      <c r="K1025">
        <v>0</v>
      </c>
    </row>
    <row r="1026" spans="1:12" x14ac:dyDescent="0.25">
      <c r="A1026" s="2" t="s">
        <v>573</v>
      </c>
      <c r="B1026" t="s">
        <v>1147</v>
      </c>
      <c r="C1026" t="s">
        <v>1148</v>
      </c>
      <c r="D1026" s="1">
        <v>14751</v>
      </c>
      <c r="E1026" t="s">
        <v>879</v>
      </c>
      <c r="F1026" t="s">
        <v>1149</v>
      </c>
      <c r="G1026" t="s">
        <v>14</v>
      </c>
      <c r="H1026" t="s">
        <v>913</v>
      </c>
      <c r="I1026">
        <v>25</v>
      </c>
      <c r="J1026">
        <v>4</v>
      </c>
      <c r="K1026">
        <v>9</v>
      </c>
    </row>
    <row r="1027" spans="1:12" x14ac:dyDescent="0.25">
      <c r="A1027" s="2" t="s">
        <v>573</v>
      </c>
      <c r="B1027" t="s">
        <v>1150</v>
      </c>
      <c r="C1027" t="s">
        <v>1151</v>
      </c>
      <c r="D1027" s="1">
        <v>14751</v>
      </c>
      <c r="E1027" t="s">
        <v>503</v>
      </c>
      <c r="F1027" t="s">
        <v>565</v>
      </c>
      <c r="G1027" t="s">
        <v>14</v>
      </c>
      <c r="H1027" t="s">
        <v>1152</v>
      </c>
      <c r="I1027">
        <v>12</v>
      </c>
      <c r="J1027">
        <v>0</v>
      </c>
      <c r="K1027">
        <v>0</v>
      </c>
    </row>
    <row r="1028" spans="1:12" x14ac:dyDescent="0.25">
      <c r="A1028" s="2" t="s">
        <v>573</v>
      </c>
      <c r="B1028" t="s">
        <v>1153</v>
      </c>
      <c r="C1028" t="s">
        <v>1154</v>
      </c>
      <c r="D1028" s="1">
        <v>14758</v>
      </c>
      <c r="E1028" t="s">
        <v>1049</v>
      </c>
      <c r="F1028" t="s">
        <v>1050</v>
      </c>
      <c r="G1028" t="s">
        <v>14</v>
      </c>
      <c r="H1028" t="s">
        <v>31</v>
      </c>
      <c r="I1028">
        <v>12</v>
      </c>
      <c r="J1028">
        <v>0</v>
      </c>
      <c r="K1028">
        <v>0</v>
      </c>
    </row>
    <row r="1029" spans="1:12" x14ac:dyDescent="0.25">
      <c r="A1029" s="2" t="s">
        <v>573</v>
      </c>
      <c r="B1029" t="s">
        <v>1155</v>
      </c>
      <c r="C1029" t="s">
        <v>1156</v>
      </c>
      <c r="D1029" s="1">
        <v>14758</v>
      </c>
      <c r="E1029" t="s">
        <v>11</v>
      </c>
      <c r="F1029" t="s">
        <v>15</v>
      </c>
      <c r="G1029" t="s">
        <v>14</v>
      </c>
      <c r="H1029" t="s">
        <v>21</v>
      </c>
      <c r="I1029">
        <v>30</v>
      </c>
      <c r="J1029">
        <v>5</v>
      </c>
      <c r="K1029">
        <v>9</v>
      </c>
      <c r="L1029" t="s">
        <v>2648</v>
      </c>
    </row>
    <row r="1030" spans="1:12" x14ac:dyDescent="0.25">
      <c r="A1030" s="2" t="s">
        <v>573</v>
      </c>
      <c r="B1030" t="s">
        <v>1159</v>
      </c>
      <c r="C1030" t="s">
        <v>1160</v>
      </c>
      <c r="D1030" s="1">
        <v>14758</v>
      </c>
      <c r="E1030" t="s">
        <v>1161</v>
      </c>
      <c r="F1030" t="s">
        <v>63</v>
      </c>
      <c r="G1030" t="s">
        <v>14</v>
      </c>
      <c r="H1030" t="s">
        <v>641</v>
      </c>
      <c r="I1030">
        <v>21</v>
      </c>
      <c r="J1030">
        <v>6</v>
      </c>
      <c r="K1030">
        <v>25</v>
      </c>
    </row>
    <row r="1031" spans="1:12" x14ac:dyDescent="0.25">
      <c r="A1031" s="2" t="s">
        <v>573</v>
      </c>
      <c r="B1031" t="s">
        <v>1162</v>
      </c>
      <c r="C1031" t="s">
        <v>1163</v>
      </c>
      <c r="D1031" s="1">
        <v>14758</v>
      </c>
      <c r="E1031" t="s">
        <v>1164</v>
      </c>
      <c r="F1031" t="s">
        <v>38</v>
      </c>
      <c r="G1031" t="s">
        <v>14</v>
      </c>
      <c r="H1031" t="s">
        <v>1152</v>
      </c>
      <c r="I1031">
        <v>13</v>
      </c>
      <c r="J1031">
        <v>4</v>
      </c>
      <c r="K1031">
        <v>15</v>
      </c>
    </row>
    <row r="1032" spans="1:12" x14ac:dyDescent="0.25">
      <c r="A1032" s="2" t="s">
        <v>573</v>
      </c>
      <c r="B1032" t="s">
        <v>1165</v>
      </c>
      <c r="C1032" t="s">
        <v>1166</v>
      </c>
      <c r="D1032" s="1">
        <v>14723</v>
      </c>
      <c r="E1032" t="s">
        <v>503</v>
      </c>
      <c r="F1032" t="s">
        <v>565</v>
      </c>
      <c r="G1032" t="s">
        <v>14</v>
      </c>
      <c r="H1032" t="s">
        <v>913</v>
      </c>
      <c r="I1032">
        <v>9</v>
      </c>
      <c r="J1032">
        <v>0</v>
      </c>
      <c r="K1032">
        <v>0</v>
      </c>
    </row>
    <row r="1033" spans="1:12" x14ac:dyDescent="0.25">
      <c r="A1033" s="2" t="s">
        <v>573</v>
      </c>
      <c r="B1033" t="s">
        <v>1167</v>
      </c>
      <c r="C1033" t="s">
        <v>1168</v>
      </c>
      <c r="D1033" s="1">
        <v>14723</v>
      </c>
      <c r="E1033" t="s">
        <v>70</v>
      </c>
      <c r="F1033" t="s">
        <v>565</v>
      </c>
      <c r="G1033" t="s">
        <v>14</v>
      </c>
      <c r="H1033" t="s">
        <v>913</v>
      </c>
      <c r="I1033">
        <v>9</v>
      </c>
      <c r="J1033">
        <v>0</v>
      </c>
      <c r="K1033">
        <v>0</v>
      </c>
    </row>
    <row r="1034" spans="1:12" x14ac:dyDescent="0.25">
      <c r="A1034" s="2" t="s">
        <v>573</v>
      </c>
      <c r="B1034" t="s">
        <v>1169</v>
      </c>
      <c r="C1034" t="s">
        <v>1170</v>
      </c>
      <c r="D1034" s="1">
        <v>14933</v>
      </c>
      <c r="E1034" t="s">
        <v>1171</v>
      </c>
      <c r="F1034" t="s">
        <v>778</v>
      </c>
      <c r="G1034" t="s">
        <v>14</v>
      </c>
      <c r="H1034" t="s">
        <v>1152</v>
      </c>
      <c r="I1034">
        <v>7</v>
      </c>
      <c r="J1034">
        <v>0</v>
      </c>
      <c r="K1034">
        <v>0</v>
      </c>
    </row>
    <row r="1035" spans="1:12" x14ac:dyDescent="0.25">
      <c r="A1035" s="2" t="s">
        <v>573</v>
      </c>
      <c r="B1035" t="s">
        <v>1172</v>
      </c>
      <c r="C1035" t="s">
        <v>1173</v>
      </c>
      <c r="D1035" s="1">
        <v>14940</v>
      </c>
      <c r="E1035" t="s">
        <v>1068</v>
      </c>
      <c r="F1035" t="s">
        <v>565</v>
      </c>
      <c r="G1035" t="s">
        <v>14</v>
      </c>
      <c r="H1035" t="s">
        <v>21</v>
      </c>
      <c r="I1035">
        <v>14</v>
      </c>
      <c r="J1035">
        <v>0</v>
      </c>
      <c r="K1035">
        <v>0</v>
      </c>
    </row>
    <row r="1036" spans="1:12" x14ac:dyDescent="0.25">
      <c r="A1036" s="2" t="s">
        <v>573</v>
      </c>
      <c r="B1036" t="s">
        <v>1174</v>
      </c>
      <c r="C1036" t="s">
        <v>1175</v>
      </c>
      <c r="D1036" s="1">
        <v>14940</v>
      </c>
      <c r="E1036" t="s">
        <v>503</v>
      </c>
      <c r="F1036" t="s">
        <v>565</v>
      </c>
      <c r="G1036" t="s">
        <v>14</v>
      </c>
      <c r="H1036" t="s">
        <v>21</v>
      </c>
      <c r="I1036">
        <v>4</v>
      </c>
      <c r="J1036">
        <v>0</v>
      </c>
      <c r="K1036">
        <v>0</v>
      </c>
    </row>
    <row r="1037" spans="1:12" x14ac:dyDescent="0.25">
      <c r="A1037" s="2" t="s">
        <v>573</v>
      </c>
      <c r="B1037" t="s">
        <v>1176</v>
      </c>
      <c r="C1037" t="s">
        <v>1177</v>
      </c>
      <c r="D1037" s="1">
        <v>14940</v>
      </c>
      <c r="E1037" t="s">
        <v>309</v>
      </c>
      <c r="F1037" t="s">
        <v>310</v>
      </c>
      <c r="G1037" t="s">
        <v>14</v>
      </c>
      <c r="H1037" t="s">
        <v>866</v>
      </c>
      <c r="I1037">
        <v>7</v>
      </c>
      <c r="J1037">
        <v>1</v>
      </c>
      <c r="K1037">
        <v>4</v>
      </c>
    </row>
    <row r="1038" spans="1:12" x14ac:dyDescent="0.25">
      <c r="A1038" s="2" t="s">
        <v>573</v>
      </c>
      <c r="B1038" t="s">
        <v>1184</v>
      </c>
      <c r="C1038" t="s">
        <v>1185</v>
      </c>
      <c r="D1038" s="1">
        <v>14954</v>
      </c>
      <c r="E1038" t="s">
        <v>1068</v>
      </c>
      <c r="F1038" t="s">
        <v>565</v>
      </c>
      <c r="G1038" t="s">
        <v>14</v>
      </c>
      <c r="H1038" t="s">
        <v>31</v>
      </c>
      <c r="I1038">
        <v>22</v>
      </c>
      <c r="J1038">
        <v>1</v>
      </c>
      <c r="K1038">
        <v>2</v>
      </c>
    </row>
    <row r="1039" spans="1:12" x14ac:dyDescent="0.25">
      <c r="A1039" s="2" t="s">
        <v>573</v>
      </c>
      <c r="B1039" t="s">
        <v>1186</v>
      </c>
      <c r="C1039" t="s">
        <v>1187</v>
      </c>
      <c r="D1039" s="1">
        <v>14954</v>
      </c>
      <c r="E1039" t="s">
        <v>1068</v>
      </c>
      <c r="F1039" t="s">
        <v>565</v>
      </c>
      <c r="G1039" t="s">
        <v>14</v>
      </c>
      <c r="H1039" t="s">
        <v>31</v>
      </c>
      <c r="I1039">
        <v>5</v>
      </c>
      <c r="J1039">
        <v>1</v>
      </c>
      <c r="K1039">
        <v>2</v>
      </c>
    </row>
    <row r="1040" spans="1:12" x14ac:dyDescent="0.25">
      <c r="A1040" s="2" t="s">
        <v>573</v>
      </c>
      <c r="B1040" t="s">
        <v>1192</v>
      </c>
      <c r="C1040" t="s">
        <v>1193</v>
      </c>
      <c r="D1040" s="1">
        <v>14927</v>
      </c>
      <c r="E1040" t="s">
        <v>1194</v>
      </c>
      <c r="G1040" t="s">
        <v>14</v>
      </c>
      <c r="H1040" t="s">
        <v>21</v>
      </c>
      <c r="I1040">
        <v>8</v>
      </c>
      <c r="J1040">
        <v>2</v>
      </c>
      <c r="K1040">
        <v>2</v>
      </c>
      <c r="L1040" t="s">
        <v>2648</v>
      </c>
    </row>
    <row r="1041" spans="1:11" x14ac:dyDescent="0.25">
      <c r="A1041" s="2" t="s">
        <v>573</v>
      </c>
      <c r="B1041" t="s">
        <v>1198</v>
      </c>
      <c r="C1041" t="s">
        <v>1199</v>
      </c>
      <c r="D1041" s="1">
        <v>14954</v>
      </c>
      <c r="E1041" t="s">
        <v>503</v>
      </c>
      <c r="F1041" t="s">
        <v>565</v>
      </c>
      <c r="G1041" t="s">
        <v>14</v>
      </c>
      <c r="H1041" t="s">
        <v>518</v>
      </c>
      <c r="I1041">
        <v>6</v>
      </c>
      <c r="J1041">
        <v>1</v>
      </c>
      <c r="K1041">
        <v>1</v>
      </c>
    </row>
    <row r="1042" spans="1:11" s="2" customFormat="1" x14ac:dyDescent="0.25">
      <c r="A1042" s="2" t="s">
        <v>573</v>
      </c>
      <c r="B1042" s="2" t="s">
        <v>1200</v>
      </c>
      <c r="C1042" s="2" t="s">
        <v>1201</v>
      </c>
      <c r="D1042" s="19">
        <v>14954</v>
      </c>
      <c r="E1042" s="2" t="s">
        <v>503</v>
      </c>
      <c r="F1042" s="2" t="s">
        <v>565</v>
      </c>
      <c r="G1042" s="2" t="s">
        <v>14</v>
      </c>
      <c r="H1042" s="2" t="s">
        <v>518</v>
      </c>
      <c r="I1042" s="2">
        <v>1</v>
      </c>
      <c r="J1042" s="2">
        <v>0</v>
      </c>
      <c r="K1042" s="2">
        <v>0</v>
      </c>
    </row>
    <row r="1043" spans="1:11" x14ac:dyDescent="0.25">
      <c r="A1043" s="2" t="s">
        <v>573</v>
      </c>
      <c r="B1043" t="s">
        <v>1207</v>
      </c>
      <c r="C1043" t="s">
        <v>1208</v>
      </c>
      <c r="D1043" s="1">
        <v>14954</v>
      </c>
      <c r="E1043" t="s">
        <v>1209</v>
      </c>
      <c r="F1043" t="s">
        <v>33</v>
      </c>
      <c r="G1043" t="s">
        <v>14</v>
      </c>
      <c r="H1043" t="s">
        <v>1152</v>
      </c>
      <c r="I1043">
        <v>7</v>
      </c>
      <c r="J1043">
        <v>0</v>
      </c>
      <c r="K1043">
        <v>0</v>
      </c>
    </row>
    <row r="1044" spans="1:11" x14ac:dyDescent="0.25">
      <c r="A1044" s="2" t="s">
        <v>573</v>
      </c>
      <c r="B1044" t="s">
        <v>1213</v>
      </c>
      <c r="C1044" t="s">
        <v>1214</v>
      </c>
      <c r="D1044" s="1">
        <v>14961</v>
      </c>
      <c r="E1044" t="s">
        <v>1215</v>
      </c>
      <c r="F1044" t="s">
        <v>524</v>
      </c>
      <c r="G1044" t="s">
        <v>14</v>
      </c>
      <c r="H1044" t="s">
        <v>42</v>
      </c>
      <c r="I1044">
        <v>171</v>
      </c>
      <c r="J1044">
        <v>3</v>
      </c>
      <c r="K1044">
        <v>7</v>
      </c>
    </row>
    <row r="1045" spans="1:11" x14ac:dyDescent="0.25">
      <c r="A1045" s="2" t="s">
        <v>573</v>
      </c>
      <c r="B1045" t="s">
        <v>1216</v>
      </c>
      <c r="C1045" t="s">
        <v>1217</v>
      </c>
      <c r="D1045" s="1">
        <v>14927</v>
      </c>
      <c r="E1045" t="s">
        <v>1218</v>
      </c>
      <c r="F1045" t="s">
        <v>565</v>
      </c>
      <c r="G1045" t="s">
        <v>14</v>
      </c>
      <c r="H1045" t="s">
        <v>518</v>
      </c>
      <c r="I1045">
        <v>13</v>
      </c>
      <c r="J1045">
        <v>1</v>
      </c>
      <c r="K1045">
        <v>5</v>
      </c>
    </row>
    <row r="1046" spans="1:11" s="2" customFormat="1" x14ac:dyDescent="0.25">
      <c r="A1046" s="2" t="s">
        <v>573</v>
      </c>
      <c r="B1046" s="2" t="s">
        <v>1219</v>
      </c>
      <c r="C1046" s="2" t="s">
        <v>1220</v>
      </c>
      <c r="D1046" s="19">
        <v>14927</v>
      </c>
      <c r="E1046" s="2" t="s">
        <v>1218</v>
      </c>
      <c r="F1046" s="2" t="s">
        <v>565</v>
      </c>
      <c r="G1046" s="2" t="s">
        <v>14</v>
      </c>
      <c r="H1046" s="2" t="s">
        <v>518</v>
      </c>
      <c r="I1046" s="2">
        <v>1</v>
      </c>
      <c r="J1046" s="2">
        <v>0</v>
      </c>
      <c r="K1046" s="2">
        <v>0</v>
      </c>
    </row>
    <row r="1047" spans="1:11" x14ac:dyDescent="0.25">
      <c r="A1047" s="2" t="s">
        <v>573</v>
      </c>
      <c r="B1047" t="s">
        <v>1221</v>
      </c>
      <c r="C1047" t="s">
        <v>1222</v>
      </c>
      <c r="D1047" s="1">
        <v>14927</v>
      </c>
      <c r="E1047" t="s">
        <v>1068</v>
      </c>
      <c r="F1047" t="s">
        <v>565</v>
      </c>
      <c r="G1047" t="s">
        <v>14</v>
      </c>
      <c r="H1047" t="s">
        <v>913</v>
      </c>
      <c r="I1047">
        <v>9</v>
      </c>
      <c r="J1047">
        <v>0</v>
      </c>
      <c r="K1047">
        <v>0</v>
      </c>
    </row>
    <row r="1048" spans="1:11" x14ac:dyDescent="0.25">
      <c r="A1048" s="2" t="s">
        <v>573</v>
      </c>
      <c r="B1048" t="s">
        <v>1223</v>
      </c>
      <c r="C1048" t="s">
        <v>1224</v>
      </c>
      <c r="D1048" s="1">
        <v>14927</v>
      </c>
      <c r="E1048" t="s">
        <v>1225</v>
      </c>
      <c r="F1048" t="s">
        <v>778</v>
      </c>
      <c r="G1048" t="s">
        <v>14</v>
      </c>
      <c r="H1048" t="s">
        <v>913</v>
      </c>
      <c r="I1048">
        <v>17</v>
      </c>
      <c r="J1048">
        <v>5</v>
      </c>
      <c r="K1048">
        <v>19</v>
      </c>
    </row>
    <row r="1049" spans="1:11" x14ac:dyDescent="0.25">
      <c r="A1049" s="2" t="s">
        <v>573</v>
      </c>
      <c r="B1049" t="s">
        <v>1226</v>
      </c>
      <c r="C1049" t="s">
        <v>1227</v>
      </c>
      <c r="D1049" s="1">
        <v>14926</v>
      </c>
      <c r="E1049" t="s">
        <v>622</v>
      </c>
      <c r="F1049" t="s">
        <v>63</v>
      </c>
      <c r="G1049" t="s">
        <v>14</v>
      </c>
      <c r="H1049" t="s">
        <v>31</v>
      </c>
      <c r="I1049">
        <v>13</v>
      </c>
      <c r="J1049">
        <v>0</v>
      </c>
      <c r="K1049">
        <v>0</v>
      </c>
    </row>
    <row r="1050" spans="1:11" x14ac:dyDescent="0.25">
      <c r="A1050" s="2" t="s">
        <v>573</v>
      </c>
      <c r="B1050" t="s">
        <v>1228</v>
      </c>
      <c r="C1050" t="s">
        <v>1229</v>
      </c>
      <c r="D1050" s="1">
        <v>14927</v>
      </c>
      <c r="E1050" t="s">
        <v>622</v>
      </c>
      <c r="F1050" t="s">
        <v>63</v>
      </c>
      <c r="G1050" t="s">
        <v>14</v>
      </c>
      <c r="H1050" t="s">
        <v>913</v>
      </c>
      <c r="I1050">
        <v>16</v>
      </c>
      <c r="J1050">
        <v>0</v>
      </c>
      <c r="K1050">
        <v>0</v>
      </c>
    </row>
    <row r="1051" spans="1:11" x14ac:dyDescent="0.25">
      <c r="A1051" s="2" t="s">
        <v>573</v>
      </c>
      <c r="B1051" t="s">
        <v>1230</v>
      </c>
      <c r="C1051" t="s">
        <v>1231</v>
      </c>
      <c r="D1051" s="1">
        <v>14927</v>
      </c>
      <c r="E1051" t="s">
        <v>503</v>
      </c>
      <c r="F1051" t="s">
        <v>565</v>
      </c>
      <c r="G1051" t="s">
        <v>14</v>
      </c>
      <c r="H1051" t="s">
        <v>1152</v>
      </c>
      <c r="I1051">
        <v>16</v>
      </c>
      <c r="J1051">
        <v>2</v>
      </c>
      <c r="K1051">
        <v>4</v>
      </c>
    </row>
    <row r="1052" spans="1:11" x14ac:dyDescent="0.25">
      <c r="A1052" s="2" t="s">
        <v>573</v>
      </c>
      <c r="B1052" t="s">
        <v>1235</v>
      </c>
      <c r="C1052" t="s">
        <v>1236</v>
      </c>
      <c r="D1052" s="1">
        <v>14982</v>
      </c>
      <c r="E1052" t="s">
        <v>1237</v>
      </c>
      <c r="F1052" t="s">
        <v>1238</v>
      </c>
      <c r="G1052" t="s">
        <v>14</v>
      </c>
      <c r="H1052" t="s">
        <v>31</v>
      </c>
      <c r="I1052">
        <v>22</v>
      </c>
      <c r="J1052">
        <v>0</v>
      </c>
      <c r="K1052">
        <v>0</v>
      </c>
    </row>
    <row r="1053" spans="1:11" x14ac:dyDescent="0.25">
      <c r="A1053" s="2" t="s">
        <v>573</v>
      </c>
      <c r="B1053" t="s">
        <v>1239</v>
      </c>
      <c r="C1053" t="s">
        <v>1240</v>
      </c>
      <c r="D1053" s="1">
        <v>14982</v>
      </c>
      <c r="E1053" t="s">
        <v>39</v>
      </c>
      <c r="F1053" t="s">
        <v>1241</v>
      </c>
      <c r="G1053" t="s">
        <v>14</v>
      </c>
      <c r="H1053" t="s">
        <v>31</v>
      </c>
      <c r="I1053">
        <v>13</v>
      </c>
      <c r="J1053">
        <v>0</v>
      </c>
      <c r="K1053">
        <v>0</v>
      </c>
    </row>
    <row r="1054" spans="1:11" x14ac:dyDescent="0.25">
      <c r="A1054" s="2" t="s">
        <v>573</v>
      </c>
      <c r="B1054" t="s">
        <v>1242</v>
      </c>
      <c r="C1054" t="s">
        <v>1243</v>
      </c>
      <c r="D1054" s="1">
        <v>14982</v>
      </c>
      <c r="E1054" t="s">
        <v>1068</v>
      </c>
      <c r="F1054" t="s">
        <v>565</v>
      </c>
      <c r="G1054" t="s">
        <v>14</v>
      </c>
      <c r="H1054" t="s">
        <v>21</v>
      </c>
      <c r="I1054">
        <v>16</v>
      </c>
      <c r="J1054">
        <v>2</v>
      </c>
      <c r="K1054">
        <v>3</v>
      </c>
    </row>
    <row r="1055" spans="1:11" x14ac:dyDescent="0.25">
      <c r="A1055" s="2" t="s">
        <v>573</v>
      </c>
      <c r="B1055" t="s">
        <v>1244</v>
      </c>
      <c r="C1055" t="s">
        <v>1245</v>
      </c>
      <c r="D1055" s="1">
        <v>14982</v>
      </c>
      <c r="E1055" t="s">
        <v>1068</v>
      </c>
      <c r="F1055" t="s">
        <v>565</v>
      </c>
      <c r="G1055" t="s">
        <v>14</v>
      </c>
      <c r="H1055" t="s">
        <v>21</v>
      </c>
      <c r="I1055">
        <v>3</v>
      </c>
      <c r="J1055">
        <v>0</v>
      </c>
      <c r="K1055">
        <v>0</v>
      </c>
    </row>
    <row r="1056" spans="1:11" x14ac:dyDescent="0.25">
      <c r="A1056" s="2" t="s">
        <v>573</v>
      </c>
      <c r="B1056" t="s">
        <v>1246</v>
      </c>
      <c r="C1056" t="s">
        <v>1247</v>
      </c>
      <c r="D1056" s="1">
        <v>14982</v>
      </c>
      <c r="E1056" t="s">
        <v>622</v>
      </c>
      <c r="F1056" t="s">
        <v>63</v>
      </c>
      <c r="G1056" t="s">
        <v>14</v>
      </c>
      <c r="H1056" t="s">
        <v>21</v>
      </c>
      <c r="I1056">
        <v>23</v>
      </c>
      <c r="J1056">
        <v>1</v>
      </c>
      <c r="K1056">
        <v>13</v>
      </c>
    </row>
    <row r="1057" spans="1:12" x14ac:dyDescent="0.25">
      <c r="A1057" s="2" t="s">
        <v>573</v>
      </c>
      <c r="B1057" t="s">
        <v>1248</v>
      </c>
      <c r="C1057" t="s">
        <v>1249</v>
      </c>
      <c r="D1057" s="1">
        <v>14982</v>
      </c>
      <c r="E1057" t="s">
        <v>1068</v>
      </c>
      <c r="F1057" t="s">
        <v>565</v>
      </c>
      <c r="G1057" t="s">
        <v>14</v>
      </c>
      <c r="H1057" t="s">
        <v>42</v>
      </c>
      <c r="I1057">
        <v>11</v>
      </c>
      <c r="J1057">
        <v>0</v>
      </c>
      <c r="K1057">
        <v>0</v>
      </c>
    </row>
    <row r="1058" spans="1:12" x14ac:dyDescent="0.25">
      <c r="A1058" s="2" t="s">
        <v>573</v>
      </c>
      <c r="B1058" t="s">
        <v>1252</v>
      </c>
      <c r="C1058" t="s">
        <v>1253</v>
      </c>
      <c r="D1058" s="1">
        <v>14982</v>
      </c>
      <c r="E1058" t="s">
        <v>11</v>
      </c>
      <c r="F1058" t="s">
        <v>15</v>
      </c>
      <c r="G1058" t="s">
        <v>14</v>
      </c>
      <c r="H1058" t="s">
        <v>913</v>
      </c>
      <c r="I1058">
        <v>4</v>
      </c>
      <c r="J1058">
        <v>0</v>
      </c>
      <c r="K1058">
        <v>0</v>
      </c>
    </row>
    <row r="1059" spans="1:12" x14ac:dyDescent="0.25">
      <c r="A1059" s="2" t="s">
        <v>573</v>
      </c>
      <c r="B1059" t="s">
        <v>1254</v>
      </c>
      <c r="C1059" t="s">
        <v>1255</v>
      </c>
      <c r="D1059" s="1">
        <v>14982</v>
      </c>
      <c r="E1059" t="s">
        <v>622</v>
      </c>
      <c r="F1059" t="s">
        <v>63</v>
      </c>
      <c r="G1059" t="s">
        <v>14</v>
      </c>
      <c r="H1059" t="s">
        <v>913</v>
      </c>
      <c r="I1059">
        <v>28</v>
      </c>
      <c r="J1059">
        <v>1</v>
      </c>
      <c r="K1059">
        <v>1</v>
      </c>
    </row>
    <row r="1060" spans="1:12" x14ac:dyDescent="0.25">
      <c r="A1060" s="2" t="s">
        <v>573</v>
      </c>
      <c r="B1060" t="s">
        <v>1260</v>
      </c>
      <c r="C1060" t="s">
        <v>1261</v>
      </c>
      <c r="D1060" s="1">
        <v>15010</v>
      </c>
      <c r="E1060" t="s">
        <v>1262</v>
      </c>
      <c r="F1060" t="s">
        <v>63</v>
      </c>
      <c r="G1060" t="s">
        <v>14</v>
      </c>
      <c r="H1060" t="s">
        <v>21</v>
      </c>
      <c r="I1060">
        <v>36</v>
      </c>
      <c r="J1060">
        <v>2</v>
      </c>
      <c r="K1060">
        <v>6</v>
      </c>
    </row>
    <row r="1061" spans="1:12" x14ac:dyDescent="0.25">
      <c r="A1061" s="2" t="s">
        <v>573</v>
      </c>
      <c r="B1061" t="s">
        <v>1263</v>
      </c>
      <c r="C1061" t="s">
        <v>1264</v>
      </c>
      <c r="D1061" s="1">
        <v>15010</v>
      </c>
      <c r="E1061" t="s">
        <v>1265</v>
      </c>
      <c r="F1061" t="s">
        <v>80</v>
      </c>
      <c r="G1061" t="s">
        <v>14</v>
      </c>
      <c r="H1061" t="s">
        <v>21</v>
      </c>
      <c r="I1061">
        <v>55</v>
      </c>
      <c r="J1061">
        <v>1</v>
      </c>
      <c r="K1061">
        <v>2</v>
      </c>
    </row>
    <row r="1062" spans="1:12" x14ac:dyDescent="0.25">
      <c r="A1062" s="2" t="s">
        <v>573</v>
      </c>
      <c r="B1062" t="s">
        <v>1270</v>
      </c>
      <c r="C1062" t="s">
        <v>1271</v>
      </c>
      <c r="D1062" s="1">
        <v>14989</v>
      </c>
      <c r="E1062" t="s">
        <v>1272</v>
      </c>
      <c r="F1062" t="s">
        <v>33</v>
      </c>
      <c r="G1062" t="s">
        <v>14</v>
      </c>
      <c r="H1062" t="s">
        <v>641</v>
      </c>
      <c r="I1062">
        <v>21</v>
      </c>
      <c r="J1062">
        <v>1</v>
      </c>
      <c r="K1062">
        <v>12</v>
      </c>
    </row>
    <row r="1063" spans="1:12" x14ac:dyDescent="0.25">
      <c r="A1063" s="2" t="s">
        <v>573</v>
      </c>
      <c r="B1063" t="s">
        <v>1273</v>
      </c>
      <c r="C1063" t="s">
        <v>1274</v>
      </c>
      <c r="D1063" s="1">
        <v>15010</v>
      </c>
      <c r="E1063" t="s">
        <v>1275</v>
      </c>
      <c r="F1063" t="s">
        <v>1276</v>
      </c>
      <c r="G1063" t="s">
        <v>14</v>
      </c>
      <c r="H1063" t="s">
        <v>641</v>
      </c>
      <c r="I1063">
        <v>15</v>
      </c>
      <c r="J1063">
        <v>1</v>
      </c>
      <c r="K1063">
        <v>1</v>
      </c>
    </row>
    <row r="1064" spans="1:12" x14ac:dyDescent="0.25">
      <c r="A1064" s="2" t="s">
        <v>573</v>
      </c>
      <c r="B1064" t="s">
        <v>1277</v>
      </c>
      <c r="C1064" t="s">
        <v>1278</v>
      </c>
      <c r="D1064" s="1">
        <v>15010</v>
      </c>
      <c r="E1064" t="s">
        <v>503</v>
      </c>
      <c r="F1064" t="s">
        <v>565</v>
      </c>
      <c r="G1064" t="s">
        <v>14</v>
      </c>
      <c r="H1064" t="s">
        <v>641</v>
      </c>
      <c r="I1064">
        <v>10</v>
      </c>
      <c r="J1064">
        <v>0</v>
      </c>
      <c r="K1064">
        <v>0</v>
      </c>
    </row>
    <row r="1065" spans="1:12" x14ac:dyDescent="0.25">
      <c r="A1065" s="2" t="s">
        <v>573</v>
      </c>
      <c r="B1065" t="s">
        <v>1279</v>
      </c>
      <c r="C1065" t="s">
        <v>1280</v>
      </c>
      <c r="D1065" s="1">
        <v>15010</v>
      </c>
      <c r="E1065" t="s">
        <v>1234</v>
      </c>
      <c r="F1065" t="s">
        <v>33</v>
      </c>
      <c r="G1065" t="s">
        <v>14</v>
      </c>
      <c r="H1065" t="s">
        <v>866</v>
      </c>
      <c r="I1065">
        <v>13</v>
      </c>
      <c r="J1065">
        <v>0</v>
      </c>
      <c r="K1065">
        <v>0</v>
      </c>
      <c r="L1065" t="s">
        <v>2649</v>
      </c>
    </row>
    <row r="1066" spans="1:12" x14ac:dyDescent="0.25">
      <c r="A1066" s="2" t="s">
        <v>573</v>
      </c>
      <c r="B1066" t="s">
        <v>1281</v>
      </c>
      <c r="C1066" t="s">
        <v>1282</v>
      </c>
      <c r="D1066" s="1">
        <v>15010</v>
      </c>
      <c r="E1066" t="s">
        <v>1283</v>
      </c>
      <c r="F1066" t="s">
        <v>26</v>
      </c>
      <c r="G1066" t="s">
        <v>14</v>
      </c>
      <c r="H1066" t="s">
        <v>866</v>
      </c>
      <c r="I1066">
        <v>10</v>
      </c>
      <c r="J1066">
        <v>0</v>
      </c>
      <c r="K1066">
        <v>0</v>
      </c>
    </row>
    <row r="1067" spans="1:12" x14ac:dyDescent="0.25">
      <c r="A1067" s="2" t="s">
        <v>573</v>
      </c>
      <c r="B1067" t="s">
        <v>1284</v>
      </c>
      <c r="C1067" t="s">
        <v>1285</v>
      </c>
      <c r="D1067" s="1">
        <v>15010</v>
      </c>
      <c r="E1067" t="s">
        <v>503</v>
      </c>
      <c r="F1067" t="s">
        <v>778</v>
      </c>
      <c r="G1067" t="s">
        <v>14</v>
      </c>
      <c r="H1067" t="s">
        <v>913</v>
      </c>
      <c r="I1067">
        <v>6</v>
      </c>
      <c r="J1067">
        <v>0</v>
      </c>
      <c r="K1067">
        <v>0</v>
      </c>
    </row>
    <row r="1068" spans="1:12" x14ac:dyDescent="0.25">
      <c r="A1068" s="2" t="s">
        <v>573</v>
      </c>
      <c r="B1068" t="s">
        <v>1286</v>
      </c>
      <c r="C1068" t="s">
        <v>1287</v>
      </c>
      <c r="D1068" s="1">
        <v>15010</v>
      </c>
      <c r="E1068" t="s">
        <v>503</v>
      </c>
      <c r="F1068" t="s">
        <v>565</v>
      </c>
      <c r="G1068" t="s">
        <v>14</v>
      </c>
      <c r="H1068" t="s">
        <v>913</v>
      </c>
      <c r="I1068">
        <v>1</v>
      </c>
      <c r="J1068">
        <v>0</v>
      </c>
      <c r="K1068">
        <v>0</v>
      </c>
    </row>
    <row r="1069" spans="1:12" x14ac:dyDescent="0.25">
      <c r="A1069" s="2" t="s">
        <v>573</v>
      </c>
      <c r="B1069" t="s">
        <v>1288</v>
      </c>
      <c r="C1069" t="s">
        <v>1289</v>
      </c>
      <c r="D1069" s="1">
        <v>15010</v>
      </c>
      <c r="E1069" t="s">
        <v>503</v>
      </c>
      <c r="F1069" t="s">
        <v>778</v>
      </c>
      <c r="G1069" t="s">
        <v>14</v>
      </c>
      <c r="H1069" t="s">
        <v>913</v>
      </c>
      <c r="I1069">
        <v>1</v>
      </c>
      <c r="J1069">
        <v>0</v>
      </c>
      <c r="K1069">
        <v>0</v>
      </c>
    </row>
    <row r="1070" spans="1:12" x14ac:dyDescent="0.25">
      <c r="A1070" s="2" t="s">
        <v>573</v>
      </c>
      <c r="B1070" t="s">
        <v>1294</v>
      </c>
      <c r="C1070" t="s">
        <v>1295</v>
      </c>
      <c r="D1070" s="1">
        <v>15024</v>
      </c>
      <c r="E1070" t="s">
        <v>1296</v>
      </c>
      <c r="F1070" t="s">
        <v>33</v>
      </c>
      <c r="G1070" t="s">
        <v>14</v>
      </c>
      <c r="H1070" t="s">
        <v>641</v>
      </c>
      <c r="I1070">
        <v>9</v>
      </c>
      <c r="J1070">
        <v>1</v>
      </c>
      <c r="K1070">
        <v>1</v>
      </c>
    </row>
    <row r="1071" spans="1:12" x14ac:dyDescent="0.25">
      <c r="A1071" s="2" t="s">
        <v>573</v>
      </c>
      <c r="B1071" t="s">
        <v>1297</v>
      </c>
      <c r="C1071" t="s">
        <v>1298</v>
      </c>
      <c r="D1071" s="1">
        <v>14989</v>
      </c>
      <c r="E1071" t="s">
        <v>1218</v>
      </c>
      <c r="F1071" t="s">
        <v>565</v>
      </c>
      <c r="G1071" t="s">
        <v>14</v>
      </c>
      <c r="H1071" t="s">
        <v>1152</v>
      </c>
      <c r="I1071">
        <v>9</v>
      </c>
      <c r="J1071">
        <v>0</v>
      </c>
      <c r="K1071">
        <v>0</v>
      </c>
    </row>
    <row r="1072" spans="1:12" x14ac:dyDescent="0.25">
      <c r="A1072" s="2" t="s">
        <v>573</v>
      </c>
      <c r="B1072" t="s">
        <v>1299</v>
      </c>
      <c r="C1072" t="s">
        <v>1300</v>
      </c>
      <c r="D1072" s="1">
        <v>15024</v>
      </c>
      <c r="E1072" t="s">
        <v>1296</v>
      </c>
      <c r="F1072" t="s">
        <v>33</v>
      </c>
      <c r="G1072" t="s">
        <v>14</v>
      </c>
      <c r="H1072" t="s">
        <v>641</v>
      </c>
      <c r="I1072">
        <v>22</v>
      </c>
      <c r="J1072">
        <v>0</v>
      </c>
      <c r="K1072">
        <v>0</v>
      </c>
    </row>
    <row r="1073" spans="1:11" x14ac:dyDescent="0.25">
      <c r="A1073" s="2" t="s">
        <v>573</v>
      </c>
      <c r="B1073" t="s">
        <v>1301</v>
      </c>
      <c r="C1073" t="s">
        <v>1302</v>
      </c>
      <c r="D1073" s="1">
        <v>15024</v>
      </c>
      <c r="E1073" t="s">
        <v>61</v>
      </c>
      <c r="F1073" t="s">
        <v>393</v>
      </c>
      <c r="G1073" t="s">
        <v>14</v>
      </c>
      <c r="H1073" t="s">
        <v>866</v>
      </c>
      <c r="I1073">
        <v>6</v>
      </c>
      <c r="J1073">
        <v>1</v>
      </c>
      <c r="K1073">
        <v>1</v>
      </c>
    </row>
    <row r="1074" spans="1:11" x14ac:dyDescent="0.25">
      <c r="A1074" s="2" t="s">
        <v>573</v>
      </c>
      <c r="B1074" t="s">
        <v>1305</v>
      </c>
      <c r="C1074" t="s">
        <v>1306</v>
      </c>
      <c r="D1074" s="1">
        <v>15038</v>
      </c>
      <c r="E1074" t="s">
        <v>503</v>
      </c>
      <c r="F1074" t="s">
        <v>565</v>
      </c>
      <c r="G1074" t="s">
        <v>14</v>
      </c>
      <c r="H1074" t="s">
        <v>21</v>
      </c>
      <c r="I1074">
        <v>11</v>
      </c>
      <c r="J1074">
        <v>3</v>
      </c>
      <c r="K1074">
        <v>4</v>
      </c>
    </row>
    <row r="1075" spans="1:11" x14ac:dyDescent="0.25">
      <c r="A1075" s="2" t="s">
        <v>573</v>
      </c>
      <c r="B1075" t="s">
        <v>1307</v>
      </c>
      <c r="C1075" t="s">
        <v>1308</v>
      </c>
      <c r="D1075" s="1">
        <v>15038</v>
      </c>
      <c r="E1075" t="s">
        <v>503</v>
      </c>
      <c r="F1075" t="s">
        <v>778</v>
      </c>
      <c r="G1075" t="s">
        <v>14</v>
      </c>
      <c r="H1075" t="s">
        <v>21</v>
      </c>
      <c r="I1075">
        <v>13</v>
      </c>
      <c r="J1075">
        <v>1</v>
      </c>
      <c r="K1075">
        <v>2</v>
      </c>
    </row>
    <row r="1076" spans="1:11" x14ac:dyDescent="0.25">
      <c r="A1076" s="2" t="s">
        <v>573</v>
      </c>
      <c r="B1076" t="s">
        <v>1309</v>
      </c>
      <c r="C1076" t="s">
        <v>1310</v>
      </c>
      <c r="D1076" s="1">
        <v>15038</v>
      </c>
      <c r="E1076" t="s">
        <v>503</v>
      </c>
      <c r="F1076" t="s">
        <v>778</v>
      </c>
      <c r="G1076" t="s">
        <v>14</v>
      </c>
      <c r="H1076" t="s">
        <v>21</v>
      </c>
      <c r="I1076">
        <v>9</v>
      </c>
      <c r="J1076">
        <v>0</v>
      </c>
      <c r="K1076">
        <v>0</v>
      </c>
    </row>
    <row r="1077" spans="1:11" x14ac:dyDescent="0.25">
      <c r="A1077" s="2" t="s">
        <v>573</v>
      </c>
      <c r="B1077" t="s">
        <v>1311</v>
      </c>
      <c r="C1077" t="s">
        <v>1312</v>
      </c>
      <c r="D1077" s="1">
        <v>15038</v>
      </c>
      <c r="E1077" t="s">
        <v>622</v>
      </c>
      <c r="F1077" t="s">
        <v>63</v>
      </c>
      <c r="G1077" t="s">
        <v>14</v>
      </c>
      <c r="H1077" t="s">
        <v>21</v>
      </c>
      <c r="I1077">
        <v>26</v>
      </c>
      <c r="J1077">
        <v>0</v>
      </c>
      <c r="K1077">
        <v>0</v>
      </c>
    </row>
    <row r="1078" spans="1:11" x14ac:dyDescent="0.25">
      <c r="A1078" s="2" t="s">
        <v>573</v>
      </c>
      <c r="B1078" t="s">
        <v>1313</v>
      </c>
      <c r="C1078" t="s">
        <v>1314</v>
      </c>
      <c r="D1078" s="1">
        <v>15038</v>
      </c>
      <c r="E1078" t="s">
        <v>57</v>
      </c>
      <c r="F1078" t="s">
        <v>565</v>
      </c>
      <c r="G1078" t="s">
        <v>14</v>
      </c>
      <c r="H1078" t="s">
        <v>42</v>
      </c>
      <c r="I1078">
        <v>12</v>
      </c>
      <c r="J1078">
        <v>1</v>
      </c>
      <c r="K1078">
        <v>1</v>
      </c>
    </row>
    <row r="1079" spans="1:11" x14ac:dyDescent="0.25">
      <c r="A1079" s="2" t="s">
        <v>573</v>
      </c>
      <c r="B1079" t="s">
        <v>1315</v>
      </c>
      <c r="C1079" t="s">
        <v>1316</v>
      </c>
      <c r="D1079" s="1">
        <v>15038</v>
      </c>
      <c r="E1079" t="s">
        <v>370</v>
      </c>
      <c r="F1079" t="s">
        <v>536</v>
      </c>
      <c r="G1079" t="s">
        <v>14</v>
      </c>
      <c r="H1079" t="s">
        <v>518</v>
      </c>
      <c r="I1079">
        <v>10</v>
      </c>
      <c r="J1079">
        <v>1</v>
      </c>
      <c r="K1079">
        <v>1</v>
      </c>
    </row>
    <row r="1080" spans="1:11" x14ac:dyDescent="0.25">
      <c r="A1080" s="2" t="s">
        <v>573</v>
      </c>
      <c r="B1080" t="s">
        <v>1317</v>
      </c>
      <c r="C1080" t="s">
        <v>1318</v>
      </c>
      <c r="D1080" s="1">
        <v>15038</v>
      </c>
      <c r="E1080" t="s">
        <v>370</v>
      </c>
      <c r="F1080" t="s">
        <v>536</v>
      </c>
      <c r="G1080" t="s">
        <v>14</v>
      </c>
      <c r="H1080" t="s">
        <v>518</v>
      </c>
      <c r="I1080">
        <v>4</v>
      </c>
      <c r="J1080">
        <v>0</v>
      </c>
      <c r="K1080">
        <v>0</v>
      </c>
    </row>
    <row r="1081" spans="1:11" x14ac:dyDescent="0.25">
      <c r="A1081" s="2" t="s">
        <v>573</v>
      </c>
      <c r="B1081" t="s">
        <v>1319</v>
      </c>
      <c r="C1081" t="s">
        <v>1320</v>
      </c>
      <c r="D1081" s="1">
        <v>15038</v>
      </c>
      <c r="E1081" t="s">
        <v>194</v>
      </c>
      <c r="F1081" t="s">
        <v>33</v>
      </c>
      <c r="G1081" t="s">
        <v>14</v>
      </c>
      <c r="H1081" t="s">
        <v>641</v>
      </c>
      <c r="I1081">
        <v>17</v>
      </c>
      <c r="J1081">
        <v>0</v>
      </c>
      <c r="K1081">
        <v>0</v>
      </c>
    </row>
    <row r="1082" spans="1:11" x14ac:dyDescent="0.25">
      <c r="A1082" s="2" t="s">
        <v>573</v>
      </c>
      <c r="B1082" t="s">
        <v>1323</v>
      </c>
      <c r="C1082" t="s">
        <v>1324</v>
      </c>
      <c r="D1082" s="1">
        <v>15038</v>
      </c>
      <c r="E1082" t="s">
        <v>1325</v>
      </c>
      <c r="F1082" t="s">
        <v>26</v>
      </c>
      <c r="G1082" t="s">
        <v>14</v>
      </c>
      <c r="H1082" t="s">
        <v>866</v>
      </c>
      <c r="I1082">
        <v>11</v>
      </c>
      <c r="J1082">
        <v>0</v>
      </c>
      <c r="K1082">
        <v>0</v>
      </c>
    </row>
    <row r="1083" spans="1:11" x14ac:dyDescent="0.25">
      <c r="A1083" s="2" t="s">
        <v>573</v>
      </c>
      <c r="B1083" t="s">
        <v>1326</v>
      </c>
      <c r="C1083" t="s">
        <v>1327</v>
      </c>
      <c r="D1083" s="1">
        <v>15038</v>
      </c>
      <c r="E1083" t="s">
        <v>11</v>
      </c>
      <c r="F1083" t="s">
        <v>15</v>
      </c>
      <c r="G1083" t="s">
        <v>14</v>
      </c>
      <c r="H1083" t="s">
        <v>913</v>
      </c>
      <c r="I1083">
        <v>25</v>
      </c>
      <c r="J1083">
        <v>0</v>
      </c>
      <c r="K1083">
        <v>0</v>
      </c>
    </row>
    <row r="1084" spans="1:11" x14ac:dyDescent="0.25">
      <c r="A1084" s="9" t="s">
        <v>573</v>
      </c>
      <c r="B1084" t="s">
        <v>1328</v>
      </c>
      <c r="C1084" t="s">
        <v>1329</v>
      </c>
      <c r="D1084" s="1">
        <v>14996</v>
      </c>
      <c r="E1084" t="s">
        <v>1330</v>
      </c>
      <c r="F1084" t="s">
        <v>1331</v>
      </c>
      <c r="G1084" t="s">
        <v>14</v>
      </c>
      <c r="H1084" t="s">
        <v>518</v>
      </c>
      <c r="I1084">
        <v>14</v>
      </c>
      <c r="J1084">
        <v>3</v>
      </c>
      <c r="K1084">
        <v>9</v>
      </c>
    </row>
    <row r="1085" spans="1:11" x14ac:dyDescent="0.25">
      <c r="A1085" s="2" t="s">
        <v>573</v>
      </c>
      <c r="B1085" t="s">
        <v>1332</v>
      </c>
      <c r="C1085" t="s">
        <v>1333</v>
      </c>
      <c r="D1085" s="1">
        <v>15038</v>
      </c>
      <c r="E1085" t="s">
        <v>57</v>
      </c>
      <c r="F1085" t="s">
        <v>565</v>
      </c>
      <c r="G1085" t="s">
        <v>14</v>
      </c>
      <c r="H1085" t="s">
        <v>1152</v>
      </c>
      <c r="I1085">
        <v>14</v>
      </c>
      <c r="J1085">
        <v>1</v>
      </c>
      <c r="K1085">
        <v>2</v>
      </c>
    </row>
    <row r="1086" spans="1:11" x14ac:dyDescent="0.25">
      <c r="A1086" s="2" t="s">
        <v>573</v>
      </c>
      <c r="B1086" t="s">
        <v>1334</v>
      </c>
      <c r="C1086" t="s">
        <v>1335</v>
      </c>
      <c r="D1086" s="1">
        <v>15038</v>
      </c>
      <c r="E1086" t="s">
        <v>57</v>
      </c>
      <c r="F1086" t="s">
        <v>565</v>
      </c>
      <c r="G1086" t="s">
        <v>14</v>
      </c>
      <c r="H1086" t="s">
        <v>1152</v>
      </c>
      <c r="I1086">
        <v>6</v>
      </c>
      <c r="J1086">
        <v>0</v>
      </c>
      <c r="K1086">
        <v>0</v>
      </c>
    </row>
    <row r="1087" spans="1:11" x14ac:dyDescent="0.25">
      <c r="A1087" s="2" t="s">
        <v>573</v>
      </c>
      <c r="B1087" t="s">
        <v>1336</v>
      </c>
      <c r="C1087" t="s">
        <v>1337</v>
      </c>
      <c r="D1087" s="1">
        <v>15052</v>
      </c>
      <c r="E1087" t="s">
        <v>1068</v>
      </c>
      <c r="F1087" t="s">
        <v>565</v>
      </c>
      <c r="G1087" t="s">
        <v>14</v>
      </c>
      <c r="H1087" t="s">
        <v>518</v>
      </c>
      <c r="I1087">
        <v>7</v>
      </c>
      <c r="J1087">
        <v>0</v>
      </c>
      <c r="K1087">
        <v>0</v>
      </c>
    </row>
    <row r="1088" spans="1:11" x14ac:dyDescent="0.25">
      <c r="A1088" s="2" t="s">
        <v>573</v>
      </c>
      <c r="B1088" t="s">
        <v>1338</v>
      </c>
      <c r="C1088" t="s">
        <v>1339</v>
      </c>
      <c r="D1088" s="1">
        <v>15052</v>
      </c>
      <c r="E1088" t="s">
        <v>1068</v>
      </c>
      <c r="F1088" t="s">
        <v>565</v>
      </c>
      <c r="G1088" t="s">
        <v>14</v>
      </c>
      <c r="H1088" t="s">
        <v>518</v>
      </c>
      <c r="I1088">
        <v>5</v>
      </c>
      <c r="J1088">
        <v>0</v>
      </c>
      <c r="K1088">
        <v>0</v>
      </c>
    </row>
    <row r="1089" spans="1:12" x14ac:dyDescent="0.25">
      <c r="A1089" s="2" t="s">
        <v>573</v>
      </c>
      <c r="B1089" t="s">
        <v>1340</v>
      </c>
      <c r="C1089" t="s">
        <v>1341</v>
      </c>
      <c r="D1089" s="1">
        <v>15066</v>
      </c>
      <c r="E1089" t="s">
        <v>70</v>
      </c>
      <c r="F1089" t="s">
        <v>778</v>
      </c>
      <c r="G1089" t="s">
        <v>14</v>
      </c>
      <c r="H1089" t="s">
        <v>21</v>
      </c>
      <c r="I1089">
        <v>8</v>
      </c>
      <c r="J1089">
        <v>0</v>
      </c>
      <c r="K1089">
        <v>0</v>
      </c>
    </row>
    <row r="1090" spans="1:12" x14ac:dyDescent="0.25">
      <c r="A1090" s="2" t="s">
        <v>573</v>
      </c>
      <c r="B1090" t="s">
        <v>1342</v>
      </c>
      <c r="C1090" t="s">
        <v>1343</v>
      </c>
      <c r="D1090" s="1">
        <v>15066</v>
      </c>
      <c r="E1090" t="s">
        <v>1344</v>
      </c>
      <c r="F1090" t="s">
        <v>26</v>
      </c>
      <c r="G1090" t="s">
        <v>14</v>
      </c>
      <c r="H1090" t="s">
        <v>21</v>
      </c>
      <c r="I1090">
        <v>12</v>
      </c>
      <c r="J1090">
        <v>0</v>
      </c>
      <c r="K1090">
        <v>0</v>
      </c>
    </row>
    <row r="1091" spans="1:12" x14ac:dyDescent="0.25">
      <c r="A1091" s="2" t="s">
        <v>573</v>
      </c>
      <c r="B1091" t="s">
        <v>1345</v>
      </c>
      <c r="C1091" t="s">
        <v>1346</v>
      </c>
      <c r="D1091" s="1">
        <v>15066</v>
      </c>
      <c r="E1091" t="s">
        <v>535</v>
      </c>
      <c r="F1091" t="s">
        <v>536</v>
      </c>
      <c r="G1091" t="s">
        <v>14</v>
      </c>
      <c r="H1091" t="s">
        <v>42</v>
      </c>
      <c r="I1091">
        <v>31</v>
      </c>
      <c r="J1091">
        <v>4</v>
      </c>
      <c r="K1091">
        <v>6</v>
      </c>
      <c r="L1091" t="s">
        <v>2648</v>
      </c>
    </row>
    <row r="1092" spans="1:12" x14ac:dyDescent="0.25">
      <c r="A1092" s="2" t="s">
        <v>573</v>
      </c>
      <c r="B1092" t="s">
        <v>1351</v>
      </c>
      <c r="C1092" t="s">
        <v>1352</v>
      </c>
      <c r="D1092" s="1">
        <v>15066</v>
      </c>
      <c r="E1092" t="s">
        <v>1068</v>
      </c>
      <c r="F1092" t="s">
        <v>565</v>
      </c>
      <c r="G1092" t="s">
        <v>14</v>
      </c>
      <c r="H1092" t="s">
        <v>641</v>
      </c>
      <c r="I1092">
        <v>13</v>
      </c>
      <c r="J1092">
        <v>1</v>
      </c>
      <c r="K1092">
        <v>3</v>
      </c>
    </row>
    <row r="1093" spans="1:12" x14ac:dyDescent="0.25">
      <c r="A1093" s="2" t="s">
        <v>573</v>
      </c>
      <c r="B1093" t="s">
        <v>1353</v>
      </c>
      <c r="C1093" t="s">
        <v>1354</v>
      </c>
      <c r="D1093" s="1">
        <v>15066</v>
      </c>
      <c r="E1093" t="s">
        <v>1068</v>
      </c>
      <c r="F1093" t="s">
        <v>565</v>
      </c>
      <c r="G1093" t="s">
        <v>14</v>
      </c>
      <c r="H1093" t="s">
        <v>641</v>
      </c>
      <c r="I1093">
        <v>2</v>
      </c>
      <c r="J1093">
        <v>0</v>
      </c>
      <c r="K1093">
        <v>0</v>
      </c>
    </row>
    <row r="1094" spans="1:12" x14ac:dyDescent="0.25">
      <c r="A1094" s="2" t="s">
        <v>573</v>
      </c>
      <c r="B1094" t="s">
        <v>1355</v>
      </c>
      <c r="C1094" t="s">
        <v>1356</v>
      </c>
      <c r="D1094" s="1">
        <v>15010</v>
      </c>
      <c r="E1094" t="s">
        <v>1357</v>
      </c>
      <c r="F1094" t="s">
        <v>33</v>
      </c>
      <c r="G1094" t="s">
        <v>14</v>
      </c>
      <c r="H1094" t="s">
        <v>31</v>
      </c>
      <c r="I1094">
        <v>17</v>
      </c>
      <c r="J1094">
        <v>1</v>
      </c>
      <c r="K1094">
        <v>9</v>
      </c>
    </row>
    <row r="1095" spans="1:12" x14ac:dyDescent="0.25">
      <c r="A1095" s="2" t="s">
        <v>573</v>
      </c>
      <c r="B1095" t="s">
        <v>1358</v>
      </c>
      <c r="C1095" t="s">
        <v>1359</v>
      </c>
      <c r="D1095" s="1">
        <v>15066</v>
      </c>
      <c r="E1095" t="s">
        <v>70</v>
      </c>
      <c r="F1095" t="s">
        <v>565</v>
      </c>
      <c r="G1095" t="s">
        <v>14</v>
      </c>
      <c r="H1095" t="s">
        <v>913</v>
      </c>
      <c r="I1095">
        <v>8</v>
      </c>
      <c r="J1095">
        <v>2</v>
      </c>
      <c r="K1095">
        <v>6</v>
      </c>
    </row>
    <row r="1096" spans="1:12" x14ac:dyDescent="0.25">
      <c r="A1096" s="2" t="s">
        <v>573</v>
      </c>
      <c r="B1096" t="s">
        <v>1365</v>
      </c>
      <c r="C1096" t="s">
        <v>1366</v>
      </c>
      <c r="D1096" s="1">
        <v>15066</v>
      </c>
      <c r="E1096" t="s">
        <v>70</v>
      </c>
      <c r="F1096" t="s">
        <v>565</v>
      </c>
      <c r="G1096" t="s">
        <v>14</v>
      </c>
      <c r="H1096" t="s">
        <v>913</v>
      </c>
      <c r="I1096">
        <v>4</v>
      </c>
      <c r="J1096">
        <v>0</v>
      </c>
      <c r="K1096">
        <v>0</v>
      </c>
    </row>
    <row r="1097" spans="1:12" x14ac:dyDescent="0.25">
      <c r="A1097" s="2" t="s">
        <v>573</v>
      </c>
      <c r="B1097" t="s">
        <v>1367</v>
      </c>
      <c r="C1097" t="s">
        <v>1368</v>
      </c>
      <c r="D1097" s="1">
        <v>15094</v>
      </c>
      <c r="E1097" t="s">
        <v>70</v>
      </c>
      <c r="F1097" t="s">
        <v>565</v>
      </c>
      <c r="G1097" t="s">
        <v>14</v>
      </c>
      <c r="H1097" t="s">
        <v>518</v>
      </c>
      <c r="I1097">
        <v>4</v>
      </c>
      <c r="J1097">
        <v>0</v>
      </c>
      <c r="K1097">
        <v>0</v>
      </c>
    </row>
    <row r="1098" spans="1:12" x14ac:dyDescent="0.25">
      <c r="A1098" s="2" t="s">
        <v>573</v>
      </c>
      <c r="B1098" t="s">
        <v>1369</v>
      </c>
      <c r="C1098" t="s">
        <v>1370</v>
      </c>
      <c r="D1098" s="1">
        <v>15094</v>
      </c>
      <c r="E1098" t="s">
        <v>1068</v>
      </c>
      <c r="F1098" t="s">
        <v>778</v>
      </c>
      <c r="G1098" t="s">
        <v>14</v>
      </c>
      <c r="H1098" t="s">
        <v>518</v>
      </c>
      <c r="I1098">
        <v>6</v>
      </c>
      <c r="J1098">
        <v>0</v>
      </c>
      <c r="K1098">
        <v>0</v>
      </c>
    </row>
    <row r="1099" spans="1:12" x14ac:dyDescent="0.25">
      <c r="A1099" s="2" t="s">
        <v>573</v>
      </c>
      <c r="B1099" t="s">
        <v>1373</v>
      </c>
      <c r="C1099" t="s">
        <v>1374</v>
      </c>
      <c r="D1099" s="1">
        <v>15094</v>
      </c>
      <c r="E1099" t="s">
        <v>622</v>
      </c>
      <c r="F1099" t="s">
        <v>63</v>
      </c>
      <c r="G1099" t="s">
        <v>14</v>
      </c>
      <c r="H1099" t="s">
        <v>641</v>
      </c>
      <c r="I1099">
        <v>31</v>
      </c>
      <c r="J1099">
        <v>0</v>
      </c>
      <c r="K1099">
        <v>0</v>
      </c>
    </row>
    <row r="1100" spans="1:12" x14ac:dyDescent="0.25">
      <c r="A1100" s="2" t="s">
        <v>573</v>
      </c>
      <c r="B1100" t="s">
        <v>1375</v>
      </c>
      <c r="C1100" t="s">
        <v>1376</v>
      </c>
      <c r="D1100" s="1">
        <v>15066</v>
      </c>
      <c r="E1100" t="s">
        <v>70</v>
      </c>
      <c r="F1100" t="s">
        <v>565</v>
      </c>
      <c r="G1100" t="s">
        <v>14</v>
      </c>
      <c r="H1100" t="s">
        <v>913</v>
      </c>
      <c r="I1100">
        <v>11</v>
      </c>
      <c r="J1100">
        <v>0</v>
      </c>
      <c r="K1100">
        <v>0</v>
      </c>
    </row>
    <row r="1101" spans="1:12" x14ac:dyDescent="0.25">
      <c r="A1101" s="2" t="s">
        <v>573</v>
      </c>
      <c r="B1101" t="s">
        <v>1377</v>
      </c>
      <c r="C1101" t="s">
        <v>1378</v>
      </c>
      <c r="D1101" s="1">
        <v>15094</v>
      </c>
      <c r="E1101" t="s">
        <v>622</v>
      </c>
      <c r="F1101" t="s">
        <v>63</v>
      </c>
      <c r="G1101" t="s">
        <v>14</v>
      </c>
      <c r="H1101" t="s">
        <v>866</v>
      </c>
      <c r="I1101">
        <v>31</v>
      </c>
      <c r="J1101">
        <v>4</v>
      </c>
      <c r="K1101">
        <v>10</v>
      </c>
    </row>
    <row r="1102" spans="1:12" x14ac:dyDescent="0.25">
      <c r="A1102" s="2" t="s">
        <v>573</v>
      </c>
      <c r="B1102" t="s">
        <v>1379</v>
      </c>
      <c r="C1102" t="s">
        <v>1380</v>
      </c>
      <c r="D1102" s="1">
        <v>15094</v>
      </c>
      <c r="E1102" t="s">
        <v>622</v>
      </c>
      <c r="F1102" t="s">
        <v>63</v>
      </c>
      <c r="G1102" t="s">
        <v>14</v>
      </c>
      <c r="H1102" t="s">
        <v>866</v>
      </c>
      <c r="I1102">
        <v>1</v>
      </c>
      <c r="J1102">
        <v>0</v>
      </c>
      <c r="K1102">
        <v>0</v>
      </c>
    </row>
    <row r="1103" spans="1:12" x14ac:dyDescent="0.25">
      <c r="A1103" s="2" t="s">
        <v>573</v>
      </c>
      <c r="B1103" t="s">
        <v>1381</v>
      </c>
      <c r="C1103" t="s">
        <v>1382</v>
      </c>
      <c r="D1103" s="1">
        <v>15066</v>
      </c>
      <c r="E1103" t="s">
        <v>1383</v>
      </c>
      <c r="F1103" t="s">
        <v>63</v>
      </c>
      <c r="G1103" t="s">
        <v>14</v>
      </c>
      <c r="H1103" t="s">
        <v>913</v>
      </c>
      <c r="I1103">
        <v>9</v>
      </c>
      <c r="J1103">
        <v>0</v>
      </c>
      <c r="K1103">
        <v>0</v>
      </c>
    </row>
    <row r="1104" spans="1:12" x14ac:dyDescent="0.25">
      <c r="A1104" s="2" t="s">
        <v>573</v>
      </c>
      <c r="B1104" t="s">
        <v>1384</v>
      </c>
      <c r="C1104" t="s">
        <v>1385</v>
      </c>
      <c r="D1104" s="1">
        <v>15094</v>
      </c>
      <c r="E1104" t="s">
        <v>1068</v>
      </c>
      <c r="F1104" t="s">
        <v>565</v>
      </c>
      <c r="G1104" t="s">
        <v>14</v>
      </c>
      <c r="H1104" t="s">
        <v>1152</v>
      </c>
      <c r="I1104">
        <v>11</v>
      </c>
      <c r="J1104">
        <v>1</v>
      </c>
      <c r="K1104">
        <v>3</v>
      </c>
    </row>
    <row r="1105" spans="1:12" x14ac:dyDescent="0.25">
      <c r="A1105" s="2" t="s">
        <v>573</v>
      </c>
      <c r="B1105" t="s">
        <v>1392</v>
      </c>
      <c r="C1105" t="s">
        <v>1393</v>
      </c>
      <c r="D1105" s="1">
        <v>15066</v>
      </c>
      <c r="E1105" t="s">
        <v>503</v>
      </c>
      <c r="F1105" t="s">
        <v>565</v>
      </c>
      <c r="G1105" t="s">
        <v>14</v>
      </c>
      <c r="H1105" t="s">
        <v>1152</v>
      </c>
      <c r="I1105">
        <v>9</v>
      </c>
      <c r="J1105">
        <v>0</v>
      </c>
      <c r="K1105">
        <v>0</v>
      </c>
    </row>
    <row r="1106" spans="1:12" x14ac:dyDescent="0.25">
      <c r="A1106" s="2" t="s">
        <v>573</v>
      </c>
      <c r="B1106" t="s">
        <v>1396</v>
      </c>
      <c r="C1106" t="s">
        <v>1397</v>
      </c>
      <c r="D1106" s="1">
        <v>15122</v>
      </c>
      <c r="E1106" t="s">
        <v>1398</v>
      </c>
      <c r="F1106" t="s">
        <v>1399</v>
      </c>
      <c r="G1106" t="s">
        <v>14</v>
      </c>
      <c r="H1106" t="s">
        <v>21</v>
      </c>
      <c r="I1106">
        <v>34</v>
      </c>
      <c r="J1106">
        <v>3</v>
      </c>
      <c r="K1106">
        <v>17</v>
      </c>
      <c r="L1106" t="s">
        <v>2648</v>
      </c>
    </row>
    <row r="1107" spans="1:12" x14ac:dyDescent="0.25">
      <c r="A1107" s="2" t="s">
        <v>573</v>
      </c>
      <c r="B1107" t="s">
        <v>1400</v>
      </c>
      <c r="C1107" t="s">
        <v>1401</v>
      </c>
      <c r="D1107" s="1">
        <v>15080</v>
      </c>
      <c r="E1107" t="s">
        <v>1402</v>
      </c>
      <c r="F1107" t="s">
        <v>1403</v>
      </c>
      <c r="G1107" t="s">
        <v>14</v>
      </c>
      <c r="H1107" t="s">
        <v>913</v>
      </c>
      <c r="I1107">
        <v>18</v>
      </c>
      <c r="J1107">
        <v>2</v>
      </c>
      <c r="K1107">
        <v>3</v>
      </c>
    </row>
    <row r="1108" spans="1:12" x14ac:dyDescent="0.25">
      <c r="A1108" s="2" t="s">
        <v>573</v>
      </c>
      <c r="B1108" t="s">
        <v>1404</v>
      </c>
      <c r="C1108" t="s">
        <v>1405</v>
      </c>
      <c r="D1108" s="1">
        <v>15122</v>
      </c>
      <c r="E1108" t="s">
        <v>1406</v>
      </c>
      <c r="F1108" t="s">
        <v>524</v>
      </c>
      <c r="G1108" t="s">
        <v>14</v>
      </c>
      <c r="H1108" t="s">
        <v>42</v>
      </c>
      <c r="I1108">
        <v>9</v>
      </c>
      <c r="J1108">
        <v>1</v>
      </c>
      <c r="K1108">
        <v>11</v>
      </c>
    </row>
    <row r="1109" spans="1:12" x14ac:dyDescent="0.25">
      <c r="A1109" s="2" t="s">
        <v>573</v>
      </c>
      <c r="B1109" t="s">
        <v>1407</v>
      </c>
      <c r="C1109" t="s">
        <v>1408</v>
      </c>
      <c r="D1109" s="1">
        <v>15122</v>
      </c>
      <c r="E1109" t="s">
        <v>691</v>
      </c>
      <c r="F1109" t="s">
        <v>28</v>
      </c>
      <c r="G1109" t="s">
        <v>14</v>
      </c>
      <c r="H1109" t="s">
        <v>866</v>
      </c>
      <c r="I1109">
        <v>10</v>
      </c>
      <c r="J1109">
        <v>0</v>
      </c>
      <c r="K1109">
        <v>0</v>
      </c>
    </row>
    <row r="1110" spans="1:12" x14ac:dyDescent="0.25">
      <c r="A1110" s="2" t="s">
        <v>573</v>
      </c>
      <c r="B1110" t="s">
        <v>1409</v>
      </c>
      <c r="C1110" t="s">
        <v>1410</v>
      </c>
      <c r="D1110" s="1">
        <v>15122</v>
      </c>
      <c r="E1110" t="s">
        <v>1068</v>
      </c>
      <c r="F1110" t="s">
        <v>565</v>
      </c>
      <c r="G1110" t="s">
        <v>14</v>
      </c>
      <c r="H1110" t="s">
        <v>913</v>
      </c>
      <c r="I1110">
        <v>7</v>
      </c>
      <c r="J1110">
        <v>1</v>
      </c>
      <c r="K1110">
        <v>2</v>
      </c>
      <c r="L1110" t="s">
        <v>2648</v>
      </c>
    </row>
    <row r="1111" spans="1:12" x14ac:dyDescent="0.25">
      <c r="A1111" s="2" t="s">
        <v>573</v>
      </c>
      <c r="B1111" t="s">
        <v>1411</v>
      </c>
      <c r="C1111" t="s">
        <v>1412</v>
      </c>
      <c r="D1111" s="1">
        <v>15122</v>
      </c>
      <c r="E1111" t="s">
        <v>1068</v>
      </c>
      <c r="F1111" t="s">
        <v>565</v>
      </c>
      <c r="G1111" t="s">
        <v>14</v>
      </c>
      <c r="H1111" t="s">
        <v>913</v>
      </c>
      <c r="I1111">
        <v>1</v>
      </c>
      <c r="J1111">
        <v>0</v>
      </c>
      <c r="K1111">
        <v>0</v>
      </c>
    </row>
    <row r="1112" spans="1:12" x14ac:dyDescent="0.25">
      <c r="A1112" s="2" t="s">
        <v>573</v>
      </c>
      <c r="B1112" t="s">
        <v>1413</v>
      </c>
      <c r="C1112" t="s">
        <v>1414</v>
      </c>
      <c r="D1112" s="1">
        <v>15122</v>
      </c>
      <c r="E1112" t="s">
        <v>57</v>
      </c>
      <c r="F1112" t="s">
        <v>778</v>
      </c>
      <c r="G1112" t="s">
        <v>14</v>
      </c>
      <c r="H1112" t="s">
        <v>1152</v>
      </c>
      <c r="I1112">
        <v>14</v>
      </c>
      <c r="J1112">
        <v>0</v>
      </c>
      <c r="K1112">
        <v>0</v>
      </c>
    </row>
    <row r="1113" spans="1:12" x14ac:dyDescent="0.25">
      <c r="A1113" s="2" t="s">
        <v>573</v>
      </c>
      <c r="B1113" t="s">
        <v>1415</v>
      </c>
      <c r="C1113" t="s">
        <v>1416</v>
      </c>
      <c r="D1113" s="1">
        <v>15129</v>
      </c>
      <c r="E1113" t="s">
        <v>837</v>
      </c>
      <c r="F1113" t="s">
        <v>68</v>
      </c>
      <c r="G1113" t="s">
        <v>14</v>
      </c>
      <c r="H1113" t="s">
        <v>641</v>
      </c>
      <c r="I1113">
        <v>30</v>
      </c>
      <c r="J1113">
        <v>0</v>
      </c>
      <c r="K1113">
        <v>0</v>
      </c>
    </row>
    <row r="1114" spans="1:12" x14ac:dyDescent="0.25">
      <c r="A1114" s="2" t="s">
        <v>573</v>
      </c>
      <c r="B1114" t="s">
        <v>1417</v>
      </c>
      <c r="C1114" t="s">
        <v>1418</v>
      </c>
      <c r="D1114" s="1">
        <v>15080</v>
      </c>
      <c r="E1114" t="s">
        <v>773</v>
      </c>
      <c r="F1114" t="s">
        <v>68</v>
      </c>
      <c r="G1114" t="s">
        <v>14</v>
      </c>
      <c r="H1114" t="s">
        <v>1152</v>
      </c>
      <c r="I1114">
        <v>8</v>
      </c>
      <c r="J1114">
        <v>0</v>
      </c>
      <c r="K1114">
        <v>0</v>
      </c>
    </row>
    <row r="1115" spans="1:12" x14ac:dyDescent="0.25">
      <c r="A1115" s="2" t="s">
        <v>573</v>
      </c>
      <c r="B1115" t="s">
        <v>1419</v>
      </c>
      <c r="C1115" t="s">
        <v>1420</v>
      </c>
      <c r="D1115" s="1">
        <v>15094</v>
      </c>
      <c r="E1115" t="s">
        <v>35</v>
      </c>
      <c r="F1115" t="s">
        <v>68</v>
      </c>
      <c r="G1115" t="s">
        <v>14</v>
      </c>
      <c r="H1115" t="s">
        <v>31</v>
      </c>
      <c r="I1115">
        <v>23</v>
      </c>
      <c r="J1115">
        <v>0</v>
      </c>
      <c r="K1115">
        <v>0</v>
      </c>
    </row>
    <row r="1116" spans="1:12" x14ac:dyDescent="0.25">
      <c r="A1116" s="2" t="s">
        <v>573</v>
      </c>
      <c r="B1116" t="s">
        <v>1425</v>
      </c>
      <c r="C1116" t="s">
        <v>1426</v>
      </c>
      <c r="D1116" s="1">
        <v>15318</v>
      </c>
      <c r="E1116" t="s">
        <v>933</v>
      </c>
      <c r="F1116" t="s">
        <v>1427</v>
      </c>
      <c r="G1116" t="s">
        <v>14</v>
      </c>
      <c r="H1116" t="s">
        <v>42</v>
      </c>
      <c r="I1116">
        <v>16</v>
      </c>
      <c r="J1116">
        <v>0</v>
      </c>
      <c r="K1116">
        <v>0</v>
      </c>
    </row>
    <row r="1117" spans="1:12" x14ac:dyDescent="0.25">
      <c r="A1117" s="2" t="s">
        <v>573</v>
      </c>
      <c r="B1117" t="s">
        <v>1428</v>
      </c>
      <c r="C1117" t="s">
        <v>1429</v>
      </c>
      <c r="D1117" s="1">
        <v>15318</v>
      </c>
      <c r="E1117" t="s">
        <v>1053</v>
      </c>
      <c r="F1117" t="s">
        <v>63</v>
      </c>
      <c r="G1117" t="s">
        <v>14</v>
      </c>
      <c r="H1117" t="s">
        <v>518</v>
      </c>
      <c r="I1117">
        <v>12</v>
      </c>
      <c r="J1117">
        <v>1</v>
      </c>
      <c r="K1117">
        <v>1</v>
      </c>
    </row>
    <row r="1118" spans="1:12" x14ac:dyDescent="0.25">
      <c r="A1118" s="2" t="s">
        <v>573</v>
      </c>
      <c r="B1118" t="s">
        <v>1430</v>
      </c>
      <c r="C1118" t="s">
        <v>1431</v>
      </c>
      <c r="D1118" s="1">
        <v>15318</v>
      </c>
      <c r="E1118" t="s">
        <v>1432</v>
      </c>
      <c r="F1118" t="s">
        <v>33</v>
      </c>
      <c r="G1118" t="s">
        <v>14</v>
      </c>
      <c r="H1118" t="s">
        <v>641</v>
      </c>
      <c r="I1118">
        <v>12</v>
      </c>
      <c r="J1118">
        <v>2</v>
      </c>
      <c r="K1118">
        <v>9</v>
      </c>
    </row>
    <row r="1119" spans="1:12" x14ac:dyDescent="0.25">
      <c r="A1119" s="2" t="s">
        <v>573</v>
      </c>
      <c r="B1119" t="s">
        <v>1433</v>
      </c>
      <c r="C1119" t="s">
        <v>1434</v>
      </c>
      <c r="D1119" s="1">
        <v>15318</v>
      </c>
      <c r="E1119" t="s">
        <v>1435</v>
      </c>
      <c r="F1119" t="s">
        <v>1436</v>
      </c>
      <c r="G1119" t="s">
        <v>14</v>
      </c>
      <c r="H1119" t="s">
        <v>913</v>
      </c>
      <c r="I1119">
        <v>14</v>
      </c>
      <c r="J1119">
        <v>4</v>
      </c>
      <c r="K1119">
        <v>20</v>
      </c>
    </row>
    <row r="1120" spans="1:12" x14ac:dyDescent="0.25">
      <c r="A1120" s="2" t="s">
        <v>573</v>
      </c>
      <c r="B1120" t="s">
        <v>1440</v>
      </c>
      <c r="C1120" t="s">
        <v>1441</v>
      </c>
      <c r="D1120" s="1">
        <v>15318</v>
      </c>
      <c r="E1120" t="s">
        <v>1442</v>
      </c>
      <c r="F1120" t="s">
        <v>34</v>
      </c>
      <c r="G1120" t="s">
        <v>14</v>
      </c>
      <c r="H1120" t="s">
        <v>913</v>
      </c>
      <c r="I1120">
        <v>20</v>
      </c>
      <c r="J1120">
        <v>5</v>
      </c>
      <c r="K1120">
        <v>24</v>
      </c>
    </row>
    <row r="1121" spans="1:42" x14ac:dyDescent="0.25">
      <c r="A1121" s="2" t="s">
        <v>573</v>
      </c>
      <c r="B1121" t="s">
        <v>1446</v>
      </c>
      <c r="C1121" t="s">
        <v>1447</v>
      </c>
      <c r="D1121" s="1">
        <v>15325</v>
      </c>
      <c r="E1121" t="s">
        <v>879</v>
      </c>
      <c r="F1121" t="s">
        <v>23</v>
      </c>
      <c r="G1121" t="s">
        <v>14</v>
      </c>
      <c r="H1121" t="s">
        <v>641</v>
      </c>
      <c r="I1121">
        <v>24</v>
      </c>
      <c r="J1121">
        <v>1</v>
      </c>
      <c r="K1121">
        <v>4</v>
      </c>
      <c r="L1121" t="s">
        <v>2648</v>
      </c>
    </row>
    <row r="1122" spans="1:42" x14ac:dyDescent="0.25">
      <c r="A1122" s="2" t="s">
        <v>573</v>
      </c>
      <c r="B1122" t="s">
        <v>1448</v>
      </c>
      <c r="C1122" t="s">
        <v>1449</v>
      </c>
      <c r="D1122" s="1">
        <v>15325</v>
      </c>
      <c r="E1122" t="s">
        <v>1450</v>
      </c>
      <c r="F1122" t="s">
        <v>15</v>
      </c>
      <c r="G1122" t="s">
        <v>14</v>
      </c>
      <c r="H1122" t="s">
        <v>1451</v>
      </c>
      <c r="I1122">
        <v>19</v>
      </c>
      <c r="J1122">
        <v>0</v>
      </c>
      <c r="K1122">
        <v>0</v>
      </c>
      <c r="L1122" t="s">
        <v>2649</v>
      </c>
    </row>
    <row r="1123" spans="1:42" x14ac:dyDescent="0.25">
      <c r="A1123" s="2" t="s">
        <v>573</v>
      </c>
      <c r="B1123" t="s">
        <v>1454</v>
      </c>
      <c r="C1123" t="s">
        <v>1455</v>
      </c>
      <c r="D1123" s="1">
        <v>15332</v>
      </c>
      <c r="E1123" t="s">
        <v>1456</v>
      </c>
      <c r="F1123" t="s">
        <v>565</v>
      </c>
      <c r="G1123" t="s">
        <v>14</v>
      </c>
      <c r="H1123" t="s">
        <v>913</v>
      </c>
      <c r="I1123">
        <v>5</v>
      </c>
      <c r="J1123">
        <v>1</v>
      </c>
      <c r="K1123">
        <v>2</v>
      </c>
    </row>
    <row r="1124" spans="1:42" x14ac:dyDescent="0.25">
      <c r="A1124" s="2" t="s">
        <v>573</v>
      </c>
      <c r="B1124" t="s">
        <v>1457</v>
      </c>
      <c r="C1124" t="s">
        <v>1458</v>
      </c>
      <c r="D1124" s="1">
        <v>15332</v>
      </c>
      <c r="E1124" t="s">
        <v>1456</v>
      </c>
      <c r="F1124" t="s">
        <v>565</v>
      </c>
      <c r="G1124" t="s">
        <v>14</v>
      </c>
      <c r="H1124" t="s">
        <v>913</v>
      </c>
      <c r="I1124">
        <v>7</v>
      </c>
      <c r="J1124">
        <v>0</v>
      </c>
      <c r="K1124">
        <v>0</v>
      </c>
    </row>
    <row r="1125" spans="1:42" x14ac:dyDescent="0.25">
      <c r="A1125" s="2" t="s">
        <v>573</v>
      </c>
      <c r="B1125" t="s">
        <v>1459</v>
      </c>
      <c r="C1125" t="s">
        <v>1460</v>
      </c>
      <c r="D1125" s="1">
        <v>15332</v>
      </c>
      <c r="E1125" t="s">
        <v>622</v>
      </c>
      <c r="F1125" t="s">
        <v>63</v>
      </c>
      <c r="G1125" t="s">
        <v>14</v>
      </c>
      <c r="H1125" t="s">
        <v>1152</v>
      </c>
      <c r="I1125">
        <v>13</v>
      </c>
      <c r="J1125">
        <v>0</v>
      </c>
      <c r="K1125">
        <v>0</v>
      </c>
    </row>
    <row r="1126" spans="1:42" x14ac:dyDescent="0.25">
      <c r="A1126" s="2" t="s">
        <v>573</v>
      </c>
      <c r="B1126" t="s">
        <v>1465</v>
      </c>
      <c r="C1126" t="s">
        <v>1466</v>
      </c>
      <c r="D1126" s="1">
        <v>15290</v>
      </c>
      <c r="E1126" t="s">
        <v>50</v>
      </c>
      <c r="F1126" t="s">
        <v>62</v>
      </c>
      <c r="G1126" t="s">
        <v>14</v>
      </c>
      <c r="H1126" t="s">
        <v>1152</v>
      </c>
      <c r="I1126">
        <v>16</v>
      </c>
      <c r="J1126">
        <v>2</v>
      </c>
      <c r="K1126">
        <v>18</v>
      </c>
    </row>
    <row r="1127" spans="1:42" x14ac:dyDescent="0.25">
      <c r="A1127" s="2" t="s">
        <v>573</v>
      </c>
      <c r="B1127" s="5" t="s">
        <v>1467</v>
      </c>
      <c r="C1127" s="5" t="s">
        <v>1468</v>
      </c>
      <c r="D1127" s="6">
        <v>15346</v>
      </c>
      <c r="E1127" s="5" t="s">
        <v>1469</v>
      </c>
      <c r="F1127" s="5" t="s">
        <v>30</v>
      </c>
      <c r="G1127" s="5" t="s">
        <v>14</v>
      </c>
      <c r="H1127" s="5" t="s">
        <v>866</v>
      </c>
      <c r="I1127" s="5">
        <v>25</v>
      </c>
      <c r="J1127" s="5">
        <v>0</v>
      </c>
      <c r="K1127" s="5">
        <v>0</v>
      </c>
      <c r="L1127" s="5"/>
      <c r="M1127" s="5"/>
      <c r="N1127" s="5"/>
      <c r="O1127" s="5"/>
      <c r="P1127" s="5"/>
      <c r="Q1127" s="5"/>
      <c r="R1127" s="5"/>
      <c r="S1127" s="5"/>
      <c r="T1127" s="5"/>
      <c r="U1127" s="5"/>
      <c r="V1127" s="5"/>
      <c r="W1127" s="5"/>
      <c r="X1127" s="5"/>
      <c r="Y1127" s="5"/>
      <c r="Z1127" s="5"/>
      <c r="AA1127" s="5"/>
      <c r="AB1127" s="5"/>
      <c r="AC1127" s="5"/>
      <c r="AD1127" s="5"/>
      <c r="AE1127" s="5"/>
      <c r="AF1127" s="5"/>
      <c r="AG1127" s="5"/>
      <c r="AH1127" s="5"/>
      <c r="AI1127" s="5"/>
      <c r="AJ1127" s="5"/>
      <c r="AK1127" s="5"/>
      <c r="AL1127" s="5"/>
      <c r="AM1127" s="5"/>
      <c r="AN1127" s="5"/>
      <c r="AO1127" s="5"/>
      <c r="AP1127" s="5"/>
    </row>
    <row r="1128" spans="1:42" s="5" customFormat="1" x14ac:dyDescent="0.25">
      <c r="A1128" s="9" t="s">
        <v>573</v>
      </c>
      <c r="B1128" s="5" t="s">
        <v>1470</v>
      </c>
      <c r="C1128" s="5" t="s">
        <v>1471</v>
      </c>
      <c r="D1128" s="6">
        <v>15346</v>
      </c>
      <c r="E1128" s="5" t="s">
        <v>1472</v>
      </c>
      <c r="F1128" s="5" t="s">
        <v>532</v>
      </c>
      <c r="G1128" s="5" t="s">
        <v>14</v>
      </c>
      <c r="H1128" s="5" t="s">
        <v>518</v>
      </c>
      <c r="I1128" s="5">
        <v>17</v>
      </c>
      <c r="J1128" s="5">
        <v>0</v>
      </c>
      <c r="K1128" s="5">
        <v>0</v>
      </c>
    </row>
    <row r="1129" spans="1:42" s="5" customFormat="1" x14ac:dyDescent="0.25">
      <c r="A1129" s="9" t="s">
        <v>573</v>
      </c>
      <c r="B1129" s="5" t="s">
        <v>1477</v>
      </c>
      <c r="C1129" s="5" t="s">
        <v>1478</v>
      </c>
      <c r="D1129" s="6">
        <v>15346</v>
      </c>
      <c r="E1129" s="5" t="s">
        <v>1479</v>
      </c>
      <c r="F1129" s="5" t="s">
        <v>151</v>
      </c>
      <c r="G1129" s="5" t="s">
        <v>14</v>
      </c>
      <c r="H1129" s="5" t="s">
        <v>21</v>
      </c>
      <c r="I1129" s="5">
        <v>14</v>
      </c>
      <c r="J1129" s="5">
        <v>1</v>
      </c>
      <c r="K1129" s="5">
        <v>1</v>
      </c>
    </row>
    <row r="1130" spans="1:42" s="5" customFormat="1" x14ac:dyDescent="0.25">
      <c r="A1130" s="9" t="s">
        <v>573</v>
      </c>
      <c r="B1130" s="5" t="s">
        <v>1482</v>
      </c>
      <c r="C1130" s="5" t="s">
        <v>1483</v>
      </c>
      <c r="D1130" s="6">
        <v>15346</v>
      </c>
      <c r="E1130" s="5" t="s">
        <v>1484</v>
      </c>
      <c r="F1130" s="5" t="s">
        <v>1485</v>
      </c>
      <c r="G1130" s="5" t="s">
        <v>14</v>
      </c>
      <c r="H1130" s="5" t="s">
        <v>641</v>
      </c>
      <c r="I1130" s="5">
        <v>13</v>
      </c>
      <c r="J1130" s="5">
        <v>0</v>
      </c>
      <c r="K1130" s="5">
        <v>0</v>
      </c>
    </row>
    <row r="1131" spans="1:42" s="5" customFormat="1" x14ac:dyDescent="0.25">
      <c r="A1131" s="9" t="s">
        <v>573</v>
      </c>
      <c r="B1131" s="5" t="s">
        <v>1492</v>
      </c>
      <c r="C1131" s="5" t="s">
        <v>1493</v>
      </c>
      <c r="D1131" s="6">
        <v>15353</v>
      </c>
      <c r="E1131" s="5" t="s">
        <v>1494</v>
      </c>
      <c r="F1131" s="5" t="s">
        <v>17</v>
      </c>
      <c r="G1131" s="5" t="s">
        <v>14</v>
      </c>
      <c r="H1131" s="5" t="s">
        <v>1445</v>
      </c>
      <c r="I1131" s="5">
        <v>19</v>
      </c>
      <c r="J1131" s="5">
        <v>1</v>
      </c>
      <c r="K1131" s="5">
        <v>4</v>
      </c>
    </row>
    <row r="1132" spans="1:42" s="5" customFormat="1" x14ac:dyDescent="0.25">
      <c r="A1132" s="9" t="s">
        <v>573</v>
      </c>
      <c r="B1132" s="5" t="s">
        <v>1495</v>
      </c>
      <c r="C1132" s="5" t="s">
        <v>1496</v>
      </c>
      <c r="D1132" s="6">
        <v>15353</v>
      </c>
      <c r="E1132" s="5" t="s">
        <v>1497</v>
      </c>
      <c r="F1132" s="5" t="s">
        <v>17</v>
      </c>
      <c r="G1132" s="5" t="s">
        <v>14</v>
      </c>
      <c r="H1132" s="5" t="s">
        <v>1445</v>
      </c>
      <c r="I1132" s="5">
        <v>4</v>
      </c>
      <c r="J1132" s="5">
        <v>0</v>
      </c>
      <c r="K1132" s="5">
        <v>0</v>
      </c>
    </row>
    <row r="1133" spans="1:42" s="5" customFormat="1" x14ac:dyDescent="0.25">
      <c r="A1133" s="9" t="s">
        <v>573</v>
      </c>
      <c r="B1133" s="5" t="s">
        <v>1498</v>
      </c>
      <c r="C1133" s="5" t="s">
        <v>1499</v>
      </c>
      <c r="D1133" s="6">
        <v>15353</v>
      </c>
      <c r="E1133" s="5" t="s">
        <v>1500</v>
      </c>
      <c r="F1133" s="5" t="s">
        <v>30</v>
      </c>
      <c r="G1133" s="5" t="s">
        <v>14</v>
      </c>
      <c r="H1133" s="5" t="s">
        <v>913</v>
      </c>
      <c r="I1133" s="5">
        <v>12</v>
      </c>
      <c r="J1133" s="5">
        <v>1</v>
      </c>
      <c r="K1133" s="5">
        <v>3</v>
      </c>
    </row>
    <row r="1134" spans="1:42" s="5" customFormat="1" x14ac:dyDescent="0.25">
      <c r="A1134" s="9" t="s">
        <v>573</v>
      </c>
      <c r="B1134" s="5" t="s">
        <v>1501</v>
      </c>
      <c r="C1134" s="5" t="s">
        <v>1502</v>
      </c>
      <c r="D1134" s="6">
        <v>15360</v>
      </c>
      <c r="E1134" s="5" t="s">
        <v>81</v>
      </c>
      <c r="F1134" s="5" t="s">
        <v>1503</v>
      </c>
      <c r="G1134" s="5" t="s">
        <v>14</v>
      </c>
      <c r="H1134" s="5" t="s">
        <v>1451</v>
      </c>
      <c r="I1134" s="5">
        <v>12</v>
      </c>
      <c r="J1134" s="5">
        <v>0</v>
      </c>
      <c r="K1134" s="5">
        <v>0</v>
      </c>
    </row>
    <row r="1135" spans="1:42" s="5" customFormat="1" x14ac:dyDescent="0.25">
      <c r="A1135" s="9" t="s">
        <v>573</v>
      </c>
      <c r="B1135" s="5" t="s">
        <v>1504</v>
      </c>
      <c r="C1135" s="5" t="s">
        <v>1505</v>
      </c>
      <c r="D1135" s="6">
        <v>15360</v>
      </c>
      <c r="E1135" s="5" t="s">
        <v>70</v>
      </c>
      <c r="F1135" s="5" t="s">
        <v>17</v>
      </c>
      <c r="G1135" s="5" t="s">
        <v>14</v>
      </c>
      <c r="H1135" s="5" t="s">
        <v>913</v>
      </c>
      <c r="I1135" s="5">
        <v>8</v>
      </c>
      <c r="J1135" s="5">
        <v>0</v>
      </c>
      <c r="K1135" s="5">
        <v>0</v>
      </c>
    </row>
    <row r="1136" spans="1:42" s="5" customFormat="1" x14ac:dyDescent="0.25">
      <c r="A1136" s="9" t="s">
        <v>573</v>
      </c>
      <c r="B1136" s="5" t="s">
        <v>1506</v>
      </c>
      <c r="C1136" s="5" t="s">
        <v>1507</v>
      </c>
      <c r="D1136" s="6">
        <v>15360</v>
      </c>
      <c r="E1136" s="5" t="s">
        <v>1500</v>
      </c>
      <c r="F1136" s="5" t="s">
        <v>30</v>
      </c>
      <c r="G1136" s="5" t="s">
        <v>14</v>
      </c>
      <c r="H1136" s="5" t="s">
        <v>1152</v>
      </c>
      <c r="I1136" s="5">
        <v>12</v>
      </c>
      <c r="J1136" s="5">
        <v>0</v>
      </c>
      <c r="K1136" s="5">
        <v>0</v>
      </c>
    </row>
    <row r="1137" spans="1:12" s="5" customFormat="1" x14ac:dyDescent="0.25">
      <c r="A1137" s="9" t="s">
        <v>573</v>
      </c>
      <c r="B1137" s="5" t="s">
        <v>1508</v>
      </c>
      <c r="C1137" s="5" t="s">
        <v>1509</v>
      </c>
      <c r="D1137" s="6">
        <v>15360</v>
      </c>
      <c r="E1137" s="5" t="s">
        <v>1500</v>
      </c>
      <c r="F1137" s="5" t="s">
        <v>30</v>
      </c>
      <c r="G1137" s="5" t="s">
        <v>14</v>
      </c>
      <c r="H1137" s="5" t="s">
        <v>1152</v>
      </c>
      <c r="I1137" s="5">
        <v>6</v>
      </c>
      <c r="J1137" s="5">
        <v>0</v>
      </c>
      <c r="K1137" s="5">
        <v>0</v>
      </c>
    </row>
    <row r="1138" spans="1:12" s="5" customFormat="1" x14ac:dyDescent="0.25">
      <c r="A1138" s="9" t="s">
        <v>573</v>
      </c>
      <c r="B1138" s="5" t="s">
        <v>1510</v>
      </c>
      <c r="C1138" s="5" t="s">
        <v>1511</v>
      </c>
      <c r="D1138" s="6">
        <v>15360</v>
      </c>
      <c r="E1138" s="5" t="s">
        <v>622</v>
      </c>
      <c r="F1138" s="5" t="s">
        <v>63</v>
      </c>
      <c r="G1138" s="5" t="s">
        <v>14</v>
      </c>
      <c r="H1138" s="5" t="s">
        <v>1445</v>
      </c>
      <c r="I1138" s="5">
        <v>11</v>
      </c>
      <c r="J1138" s="5">
        <v>0</v>
      </c>
      <c r="K1138" s="5">
        <v>0</v>
      </c>
    </row>
    <row r="1139" spans="1:12" s="5" customFormat="1" x14ac:dyDescent="0.25">
      <c r="A1139" s="9" t="s">
        <v>573</v>
      </c>
      <c r="B1139" s="5" t="s">
        <v>1512</v>
      </c>
      <c r="C1139" s="5" t="s">
        <v>1513</v>
      </c>
      <c r="D1139" s="6">
        <v>15360</v>
      </c>
      <c r="E1139" s="5" t="s">
        <v>1514</v>
      </c>
      <c r="F1139" s="5" t="s">
        <v>33</v>
      </c>
      <c r="G1139" s="5" t="s">
        <v>14</v>
      </c>
      <c r="H1139" s="5" t="s">
        <v>1152</v>
      </c>
      <c r="I1139" s="5">
        <v>54</v>
      </c>
      <c r="J1139" s="5">
        <v>0</v>
      </c>
      <c r="K1139" s="5">
        <v>0</v>
      </c>
    </row>
    <row r="1140" spans="1:12" s="5" customFormat="1" x14ac:dyDescent="0.25">
      <c r="A1140" s="9" t="s">
        <v>573</v>
      </c>
      <c r="B1140" s="5" t="s">
        <v>1520</v>
      </c>
      <c r="C1140" s="5" t="s">
        <v>1521</v>
      </c>
      <c r="D1140" s="6">
        <v>15374</v>
      </c>
      <c r="E1140" s="5" t="s">
        <v>1522</v>
      </c>
      <c r="F1140" s="5" t="s">
        <v>33</v>
      </c>
      <c r="G1140" s="5" t="s">
        <v>14</v>
      </c>
      <c r="H1140" s="5" t="s">
        <v>1152</v>
      </c>
      <c r="I1140" s="5">
        <v>13</v>
      </c>
      <c r="J1140" s="5">
        <v>1</v>
      </c>
      <c r="K1140" s="5">
        <v>4</v>
      </c>
    </row>
    <row r="1141" spans="1:12" s="5" customFormat="1" x14ac:dyDescent="0.25">
      <c r="A1141" s="9" t="s">
        <v>573</v>
      </c>
      <c r="B1141" s="5" t="s">
        <v>1530</v>
      </c>
      <c r="C1141" s="5" t="s">
        <v>1531</v>
      </c>
      <c r="D1141" s="6">
        <v>15374</v>
      </c>
      <c r="E1141" s="5" t="s">
        <v>1532</v>
      </c>
      <c r="F1141" s="5" t="s">
        <v>1533</v>
      </c>
      <c r="G1141" s="5" t="s">
        <v>14</v>
      </c>
      <c r="H1141" s="5" t="s">
        <v>21</v>
      </c>
      <c r="I1141" s="5">
        <v>23</v>
      </c>
      <c r="J1141" s="5">
        <v>5</v>
      </c>
      <c r="K1141" s="5">
        <v>17</v>
      </c>
    </row>
    <row r="1142" spans="1:12" s="5" customFormat="1" x14ac:dyDescent="0.25">
      <c r="A1142" s="9" t="s">
        <v>573</v>
      </c>
      <c r="B1142" s="5" t="s">
        <v>1534</v>
      </c>
      <c r="C1142" s="5" t="s">
        <v>1535</v>
      </c>
      <c r="D1142" s="6">
        <v>15374</v>
      </c>
      <c r="E1142" s="5" t="s">
        <v>1536</v>
      </c>
      <c r="F1142" s="5" t="s">
        <v>1537</v>
      </c>
      <c r="G1142" s="5" t="s">
        <v>14</v>
      </c>
      <c r="H1142" s="5" t="s">
        <v>1152</v>
      </c>
      <c r="I1142" s="5">
        <v>21</v>
      </c>
      <c r="J1142" s="5">
        <v>4</v>
      </c>
      <c r="K1142" s="5">
        <v>11</v>
      </c>
    </row>
    <row r="1143" spans="1:12" s="5" customFormat="1" x14ac:dyDescent="0.25">
      <c r="A1143" s="9" t="s">
        <v>573</v>
      </c>
      <c r="B1143" s="5" t="s">
        <v>1538</v>
      </c>
      <c r="C1143" s="5" t="s">
        <v>1539</v>
      </c>
      <c r="D1143" s="6">
        <v>15374</v>
      </c>
      <c r="E1143" s="5" t="s">
        <v>503</v>
      </c>
      <c r="F1143" s="5" t="s">
        <v>17</v>
      </c>
      <c r="G1143" s="5" t="s">
        <v>14</v>
      </c>
      <c r="H1143" s="5" t="s">
        <v>913</v>
      </c>
      <c r="I1143" s="5">
        <v>5</v>
      </c>
      <c r="J1143" s="5">
        <v>0</v>
      </c>
      <c r="K1143" s="5">
        <v>0</v>
      </c>
    </row>
    <row r="1144" spans="1:12" s="5" customFormat="1" x14ac:dyDescent="0.25">
      <c r="A1144" s="9" t="s">
        <v>573</v>
      </c>
      <c r="B1144" s="5" t="s">
        <v>1540</v>
      </c>
      <c r="C1144" s="5" t="s">
        <v>1541</v>
      </c>
      <c r="D1144" s="6">
        <v>15374</v>
      </c>
      <c r="E1144" s="5" t="s">
        <v>70</v>
      </c>
      <c r="F1144" s="5" t="s">
        <v>17</v>
      </c>
      <c r="G1144" s="5" t="s">
        <v>14</v>
      </c>
      <c r="H1144" s="5" t="s">
        <v>913</v>
      </c>
      <c r="I1144" s="5">
        <v>7</v>
      </c>
      <c r="J1144" s="5">
        <v>0</v>
      </c>
      <c r="K1144" s="5">
        <v>0</v>
      </c>
    </row>
    <row r="1145" spans="1:12" s="5" customFormat="1" x14ac:dyDescent="0.25">
      <c r="A1145" s="9" t="s">
        <v>573</v>
      </c>
      <c r="B1145" s="5" t="s">
        <v>1542</v>
      </c>
      <c r="C1145" s="5" t="s">
        <v>1543</v>
      </c>
      <c r="D1145" s="6">
        <v>15374</v>
      </c>
      <c r="E1145" s="5" t="s">
        <v>503</v>
      </c>
      <c r="F1145" s="5" t="s">
        <v>17</v>
      </c>
      <c r="G1145" s="5" t="s">
        <v>14</v>
      </c>
      <c r="H1145" s="5" t="s">
        <v>913</v>
      </c>
      <c r="I1145" s="5">
        <v>3</v>
      </c>
      <c r="J1145" s="5">
        <v>0</v>
      </c>
      <c r="K1145" s="5">
        <v>0</v>
      </c>
    </row>
    <row r="1146" spans="1:12" s="5" customFormat="1" x14ac:dyDescent="0.25">
      <c r="A1146" s="9" t="s">
        <v>573</v>
      </c>
      <c r="B1146" s="5" t="s">
        <v>1544</v>
      </c>
      <c r="C1146" s="5" t="s">
        <v>1545</v>
      </c>
      <c r="D1146" s="6">
        <v>15374</v>
      </c>
      <c r="E1146" s="5" t="s">
        <v>1068</v>
      </c>
      <c r="F1146" s="5" t="s">
        <v>17</v>
      </c>
      <c r="G1146" s="5" t="s">
        <v>14</v>
      </c>
      <c r="H1146" s="5" t="s">
        <v>913</v>
      </c>
      <c r="I1146" s="5">
        <v>9</v>
      </c>
      <c r="J1146" s="5">
        <v>1</v>
      </c>
      <c r="K1146" s="5">
        <v>3</v>
      </c>
    </row>
    <row r="1147" spans="1:12" s="5" customFormat="1" x14ac:dyDescent="0.25">
      <c r="A1147" s="9" t="s">
        <v>573</v>
      </c>
      <c r="B1147" s="5" t="s">
        <v>1548</v>
      </c>
      <c r="C1147" s="5" t="s">
        <v>1549</v>
      </c>
      <c r="D1147" s="6">
        <v>15402</v>
      </c>
      <c r="E1147" s="5" t="s">
        <v>1550</v>
      </c>
      <c r="F1147" s="5" t="s">
        <v>33</v>
      </c>
      <c r="G1147" s="5" t="s">
        <v>14</v>
      </c>
      <c r="H1147" s="5" t="s">
        <v>1451</v>
      </c>
      <c r="I1147" s="5">
        <v>29</v>
      </c>
      <c r="J1147" s="5">
        <v>5</v>
      </c>
      <c r="K1147" s="5">
        <v>12</v>
      </c>
    </row>
    <row r="1148" spans="1:12" s="5" customFormat="1" x14ac:dyDescent="0.25">
      <c r="A1148" s="9" t="s">
        <v>573</v>
      </c>
      <c r="B1148" s="5" t="s">
        <v>1551</v>
      </c>
      <c r="C1148" s="5" t="s">
        <v>1552</v>
      </c>
      <c r="D1148" s="6">
        <v>15402</v>
      </c>
      <c r="E1148" s="5" t="s">
        <v>1553</v>
      </c>
      <c r="F1148" s="5" t="s">
        <v>63</v>
      </c>
      <c r="G1148" s="5" t="s">
        <v>14</v>
      </c>
      <c r="H1148" s="5" t="s">
        <v>21</v>
      </c>
      <c r="I1148" s="5">
        <v>14</v>
      </c>
      <c r="J1148" s="5">
        <v>2</v>
      </c>
      <c r="K1148" s="5">
        <v>11</v>
      </c>
      <c r="L1148" s="5" t="s">
        <v>2648</v>
      </c>
    </row>
    <row r="1149" spans="1:12" s="5" customFormat="1" x14ac:dyDescent="0.25">
      <c r="A1149" s="9" t="s">
        <v>573</v>
      </c>
      <c r="B1149" s="5" t="s">
        <v>1554</v>
      </c>
      <c r="C1149" s="5" t="s">
        <v>1555</v>
      </c>
      <c r="D1149" s="6">
        <v>15402</v>
      </c>
      <c r="E1149" s="5" t="s">
        <v>1556</v>
      </c>
      <c r="F1149" s="5" t="s">
        <v>63</v>
      </c>
      <c r="G1149" s="5" t="s">
        <v>14</v>
      </c>
      <c r="H1149" s="5" t="s">
        <v>641</v>
      </c>
      <c r="I1149" s="5">
        <v>35</v>
      </c>
      <c r="J1149" s="5">
        <v>0</v>
      </c>
      <c r="K1149" s="5">
        <v>0</v>
      </c>
    </row>
    <row r="1150" spans="1:12" s="5" customFormat="1" x14ac:dyDescent="0.25">
      <c r="A1150" s="9" t="s">
        <v>573</v>
      </c>
      <c r="B1150" s="5" t="s">
        <v>1560</v>
      </c>
      <c r="C1150" s="5" t="s">
        <v>1561</v>
      </c>
      <c r="D1150" s="6">
        <v>15402</v>
      </c>
      <c r="E1150" s="5" t="s">
        <v>87</v>
      </c>
      <c r="F1150" s="5" t="s">
        <v>62</v>
      </c>
      <c r="G1150" s="5" t="s">
        <v>14</v>
      </c>
      <c r="H1150" s="5" t="s">
        <v>913</v>
      </c>
      <c r="I1150" s="5">
        <v>11</v>
      </c>
      <c r="J1150" s="5">
        <v>2</v>
      </c>
      <c r="K1150" s="5">
        <v>2</v>
      </c>
    </row>
    <row r="1151" spans="1:12" s="5" customFormat="1" x14ac:dyDescent="0.25">
      <c r="A1151" s="9" t="s">
        <v>573</v>
      </c>
      <c r="B1151" s="5" t="s">
        <v>1565</v>
      </c>
      <c r="C1151" s="5" t="s">
        <v>1566</v>
      </c>
      <c r="D1151" s="6">
        <v>15402</v>
      </c>
      <c r="E1151" s="5" t="s">
        <v>1567</v>
      </c>
      <c r="F1151" s="5" t="s">
        <v>15</v>
      </c>
      <c r="G1151" s="5" t="s">
        <v>14</v>
      </c>
      <c r="H1151" s="5" t="s">
        <v>1451</v>
      </c>
      <c r="I1151" s="5">
        <v>14</v>
      </c>
      <c r="J1151" s="5">
        <v>0</v>
      </c>
      <c r="K1151" s="5">
        <v>0</v>
      </c>
    </row>
    <row r="1152" spans="1:12" s="5" customFormat="1" x14ac:dyDescent="0.25">
      <c r="A1152" s="9" t="s">
        <v>573</v>
      </c>
      <c r="B1152" s="5" t="s">
        <v>1568</v>
      </c>
      <c r="C1152" s="5" t="s">
        <v>1569</v>
      </c>
      <c r="D1152" s="6">
        <v>15402</v>
      </c>
      <c r="E1152" s="5" t="s">
        <v>1570</v>
      </c>
      <c r="F1152" s="5" t="s">
        <v>30</v>
      </c>
      <c r="G1152" s="5" t="s">
        <v>14</v>
      </c>
      <c r="H1152" s="5" t="s">
        <v>518</v>
      </c>
      <c r="I1152" s="5">
        <v>11</v>
      </c>
      <c r="J1152" s="5">
        <v>0</v>
      </c>
      <c r="K1152" s="5">
        <v>0</v>
      </c>
    </row>
    <row r="1153" spans="1:12" s="5" customFormat="1" x14ac:dyDescent="0.25">
      <c r="A1153" s="9" t="s">
        <v>573</v>
      </c>
      <c r="B1153" s="5" t="s">
        <v>1571</v>
      </c>
      <c r="C1153" s="5" t="s">
        <v>1572</v>
      </c>
      <c r="D1153" s="6">
        <v>15402</v>
      </c>
      <c r="E1153" s="5" t="s">
        <v>1500</v>
      </c>
      <c r="F1153" s="5" t="s">
        <v>30</v>
      </c>
      <c r="G1153" s="5" t="s">
        <v>14</v>
      </c>
      <c r="H1153" s="5" t="s">
        <v>913</v>
      </c>
      <c r="I1153" s="5">
        <v>16</v>
      </c>
      <c r="J1153" s="5">
        <v>1</v>
      </c>
      <c r="K1153" s="5">
        <v>2</v>
      </c>
      <c r="L1153" s="5" t="s">
        <v>2648</v>
      </c>
    </row>
    <row r="1154" spans="1:12" s="5" customFormat="1" x14ac:dyDescent="0.25">
      <c r="A1154" s="9" t="s">
        <v>573</v>
      </c>
      <c r="B1154" s="5" t="s">
        <v>1573</v>
      </c>
      <c r="C1154" s="5" t="s">
        <v>1574</v>
      </c>
      <c r="D1154" s="6">
        <v>15402</v>
      </c>
      <c r="E1154" s="5" t="s">
        <v>35</v>
      </c>
      <c r="F1154" s="5" t="s">
        <v>30</v>
      </c>
      <c r="G1154" s="5" t="s">
        <v>14</v>
      </c>
      <c r="H1154" s="5" t="s">
        <v>913</v>
      </c>
      <c r="I1154" s="5">
        <v>8</v>
      </c>
      <c r="J1154" s="5">
        <v>0</v>
      </c>
      <c r="K1154" s="5">
        <v>0</v>
      </c>
    </row>
    <row r="1155" spans="1:12" s="5" customFormat="1" x14ac:dyDescent="0.25">
      <c r="A1155" s="9" t="s">
        <v>573</v>
      </c>
      <c r="B1155" s="5" t="s">
        <v>1575</v>
      </c>
      <c r="C1155" s="5" t="s">
        <v>1576</v>
      </c>
      <c r="D1155" s="6">
        <v>15402</v>
      </c>
      <c r="E1155" s="5" t="s">
        <v>1479</v>
      </c>
      <c r="F1155" s="5" t="s">
        <v>151</v>
      </c>
      <c r="G1155" s="5" t="s">
        <v>14</v>
      </c>
      <c r="H1155" s="5" t="s">
        <v>21</v>
      </c>
      <c r="I1155" s="5">
        <v>45</v>
      </c>
      <c r="J1155" s="5">
        <v>0</v>
      </c>
      <c r="K1155" s="5">
        <v>0</v>
      </c>
    </row>
    <row r="1156" spans="1:12" s="5" customFormat="1" x14ac:dyDescent="0.25">
      <c r="A1156" s="9" t="s">
        <v>573</v>
      </c>
      <c r="B1156" s="5" t="s">
        <v>1581</v>
      </c>
      <c r="C1156" s="5" t="s">
        <v>1582</v>
      </c>
      <c r="D1156" s="6">
        <v>15416</v>
      </c>
      <c r="E1156" s="5" t="s">
        <v>103</v>
      </c>
      <c r="F1156" s="5" t="s">
        <v>28</v>
      </c>
      <c r="G1156" s="5" t="s">
        <v>14</v>
      </c>
      <c r="H1156" s="5" t="s">
        <v>1451</v>
      </c>
      <c r="I1156" s="5">
        <v>11</v>
      </c>
      <c r="J1156" s="5">
        <v>0</v>
      </c>
      <c r="K1156" s="5">
        <v>0</v>
      </c>
    </row>
    <row r="1157" spans="1:12" s="5" customFormat="1" x14ac:dyDescent="0.25">
      <c r="A1157" s="9" t="s">
        <v>573</v>
      </c>
      <c r="B1157" s="5" t="s">
        <v>1583</v>
      </c>
      <c r="C1157" s="5" t="s">
        <v>1584</v>
      </c>
      <c r="D1157" s="6">
        <v>15416</v>
      </c>
      <c r="E1157" s="5" t="s">
        <v>1068</v>
      </c>
      <c r="F1157" s="5" t="s">
        <v>17</v>
      </c>
      <c r="G1157" s="5" t="s">
        <v>14</v>
      </c>
      <c r="H1157" s="5" t="s">
        <v>518</v>
      </c>
      <c r="I1157" s="5">
        <v>5</v>
      </c>
      <c r="J1157" s="5">
        <v>0</v>
      </c>
      <c r="K1157" s="5">
        <v>0</v>
      </c>
    </row>
    <row r="1158" spans="1:12" s="5" customFormat="1" x14ac:dyDescent="0.25">
      <c r="A1158" s="9" t="s">
        <v>573</v>
      </c>
      <c r="B1158" s="5" t="s">
        <v>1589</v>
      </c>
      <c r="C1158" s="5" t="s">
        <v>1590</v>
      </c>
      <c r="D1158" s="6">
        <v>15416</v>
      </c>
      <c r="E1158" s="5" t="s">
        <v>103</v>
      </c>
      <c r="F1158" s="5" t="s">
        <v>1591</v>
      </c>
      <c r="G1158" s="5" t="s">
        <v>14</v>
      </c>
      <c r="H1158" s="5" t="s">
        <v>42</v>
      </c>
      <c r="I1158" s="5">
        <v>21</v>
      </c>
      <c r="J1158" s="5">
        <v>0</v>
      </c>
      <c r="K1158" s="5">
        <v>0</v>
      </c>
    </row>
    <row r="1159" spans="1:12" s="5" customFormat="1" x14ac:dyDescent="0.25">
      <c r="A1159" s="9" t="s">
        <v>573</v>
      </c>
      <c r="B1159" s="5" t="s">
        <v>1592</v>
      </c>
      <c r="C1159" s="5" t="s">
        <v>1593</v>
      </c>
      <c r="D1159" s="6">
        <v>15430</v>
      </c>
      <c r="E1159" s="5" t="s">
        <v>622</v>
      </c>
      <c r="F1159" s="5" t="s">
        <v>1594</v>
      </c>
      <c r="G1159" s="5" t="s">
        <v>14</v>
      </c>
      <c r="H1159" s="5" t="s">
        <v>913</v>
      </c>
      <c r="I1159" s="5">
        <v>19</v>
      </c>
      <c r="J1159" s="5">
        <v>1</v>
      </c>
      <c r="K1159" s="5">
        <v>3</v>
      </c>
    </row>
    <row r="1160" spans="1:12" s="5" customFormat="1" x14ac:dyDescent="0.25">
      <c r="A1160" s="9" t="s">
        <v>573</v>
      </c>
      <c r="B1160" s="5" t="s">
        <v>1600</v>
      </c>
      <c r="C1160" s="5" t="s">
        <v>1601</v>
      </c>
      <c r="D1160" s="6">
        <v>15430</v>
      </c>
      <c r="E1160" s="5" t="s">
        <v>622</v>
      </c>
      <c r="F1160" s="5" t="s">
        <v>63</v>
      </c>
      <c r="G1160" s="5" t="s">
        <v>14</v>
      </c>
      <c r="H1160" s="5" t="s">
        <v>641</v>
      </c>
      <c r="I1160" s="5">
        <v>21</v>
      </c>
      <c r="J1160" s="5">
        <v>1</v>
      </c>
      <c r="K1160" s="5">
        <v>2</v>
      </c>
    </row>
    <row r="1161" spans="1:12" s="5" customFormat="1" x14ac:dyDescent="0.25">
      <c r="A1161" s="9" t="s">
        <v>573</v>
      </c>
      <c r="B1161" s="5" t="s">
        <v>1613</v>
      </c>
      <c r="C1161" s="5" t="s">
        <v>1614</v>
      </c>
      <c r="D1161" s="6">
        <v>15437</v>
      </c>
      <c r="E1161" s="5" t="s">
        <v>309</v>
      </c>
      <c r="F1161" s="5" t="s">
        <v>310</v>
      </c>
      <c r="G1161" s="5" t="s">
        <v>14</v>
      </c>
      <c r="H1161" s="5" t="s">
        <v>866</v>
      </c>
      <c r="I1161" s="5">
        <v>23</v>
      </c>
      <c r="J1161" s="5">
        <v>6</v>
      </c>
      <c r="K1161" s="5">
        <v>20</v>
      </c>
      <c r="L1161" s="5" t="s">
        <v>2648</v>
      </c>
    </row>
    <row r="1162" spans="1:12" s="5" customFormat="1" x14ac:dyDescent="0.25">
      <c r="A1162" s="9" t="s">
        <v>573</v>
      </c>
      <c r="B1162" s="5" t="s">
        <v>1615</v>
      </c>
      <c r="C1162" s="5" t="s">
        <v>1616</v>
      </c>
      <c r="D1162" s="6">
        <v>15437</v>
      </c>
      <c r="E1162" s="5" t="s">
        <v>622</v>
      </c>
      <c r="F1162" s="5" t="s">
        <v>63</v>
      </c>
      <c r="G1162" s="5" t="s">
        <v>14</v>
      </c>
      <c r="H1162" s="5" t="s">
        <v>1451</v>
      </c>
      <c r="I1162" s="5">
        <v>28</v>
      </c>
      <c r="J1162" s="5">
        <v>1</v>
      </c>
      <c r="K1162" s="5">
        <v>4</v>
      </c>
    </row>
    <row r="1163" spans="1:12" s="5" customFormat="1" x14ac:dyDescent="0.25">
      <c r="A1163" s="9" t="s">
        <v>573</v>
      </c>
      <c r="B1163" s="5" t="s">
        <v>1620</v>
      </c>
      <c r="C1163" s="5" t="s">
        <v>1621</v>
      </c>
      <c r="D1163" s="6">
        <v>15444</v>
      </c>
      <c r="E1163" s="5" t="s">
        <v>1456</v>
      </c>
      <c r="F1163" s="5" t="s">
        <v>17</v>
      </c>
      <c r="G1163" s="5" t="s">
        <v>14</v>
      </c>
      <c r="H1163" s="5" t="s">
        <v>1152</v>
      </c>
      <c r="I1163" s="5">
        <v>9</v>
      </c>
      <c r="J1163" s="5">
        <v>0</v>
      </c>
      <c r="K1163" s="5">
        <v>0</v>
      </c>
    </row>
    <row r="1164" spans="1:12" s="5" customFormat="1" x14ac:dyDescent="0.25">
      <c r="A1164" s="9" t="s">
        <v>573</v>
      </c>
      <c r="B1164" s="5" t="s">
        <v>1622</v>
      </c>
      <c r="C1164" s="5" t="s">
        <v>1623</v>
      </c>
      <c r="D1164" s="6">
        <v>15444</v>
      </c>
      <c r="E1164" s="5" t="s">
        <v>57</v>
      </c>
      <c r="F1164" s="5" t="s">
        <v>17</v>
      </c>
      <c r="G1164" s="5" t="s">
        <v>14</v>
      </c>
      <c r="H1164" s="5" t="s">
        <v>518</v>
      </c>
      <c r="I1164" s="5">
        <v>23</v>
      </c>
      <c r="J1164" s="5">
        <v>1</v>
      </c>
      <c r="K1164" s="5">
        <v>1</v>
      </c>
    </row>
    <row r="1165" spans="1:12" s="5" customFormat="1" x14ac:dyDescent="0.25">
      <c r="A1165" s="9" t="s">
        <v>573</v>
      </c>
      <c r="B1165" s="5" t="s">
        <v>1625</v>
      </c>
      <c r="C1165" s="5" t="s">
        <v>1626</v>
      </c>
      <c r="D1165" s="6">
        <v>15444</v>
      </c>
      <c r="E1165" s="5" t="s">
        <v>1627</v>
      </c>
      <c r="F1165" s="5" t="s">
        <v>30</v>
      </c>
      <c r="G1165" s="5" t="s">
        <v>14</v>
      </c>
      <c r="H1165" s="5" t="s">
        <v>1445</v>
      </c>
      <c r="I1165" s="5">
        <v>21</v>
      </c>
      <c r="J1165" s="5">
        <v>0</v>
      </c>
      <c r="K1165" s="5">
        <v>0</v>
      </c>
    </row>
    <row r="1166" spans="1:12" s="5" customFormat="1" x14ac:dyDescent="0.25">
      <c r="A1166" s="9" t="s">
        <v>573</v>
      </c>
      <c r="B1166" s="9" t="s">
        <v>1628</v>
      </c>
      <c r="C1166" s="5" t="s">
        <v>1629</v>
      </c>
      <c r="D1166" s="6">
        <v>15465</v>
      </c>
      <c r="E1166" s="5" t="s">
        <v>91</v>
      </c>
      <c r="F1166" s="5" t="s">
        <v>30</v>
      </c>
      <c r="G1166" s="5" t="s">
        <v>14</v>
      </c>
      <c r="H1166" s="5" t="s">
        <v>1445</v>
      </c>
      <c r="I1166" s="5">
        <v>32</v>
      </c>
      <c r="J1166" s="5">
        <v>0</v>
      </c>
      <c r="K1166" s="5">
        <v>0</v>
      </c>
      <c r="L1166" s="5" t="s">
        <v>2649</v>
      </c>
    </row>
    <row r="1167" spans="1:12" s="5" customFormat="1" x14ac:dyDescent="0.25">
      <c r="A1167" s="9" t="s">
        <v>573</v>
      </c>
      <c r="B1167" s="5" t="s">
        <v>1630</v>
      </c>
      <c r="C1167" s="5" t="s">
        <v>1631</v>
      </c>
      <c r="D1167" s="6">
        <v>15458</v>
      </c>
      <c r="E1167" s="5" t="s">
        <v>61</v>
      </c>
      <c r="F1167" s="5" t="s">
        <v>1632</v>
      </c>
      <c r="G1167" s="5" t="s">
        <v>14</v>
      </c>
      <c r="H1167" s="5" t="s">
        <v>518</v>
      </c>
      <c r="I1167" s="5">
        <v>7</v>
      </c>
      <c r="J1167" s="5">
        <v>0</v>
      </c>
      <c r="K1167" s="5">
        <v>0</v>
      </c>
    </row>
    <row r="1168" spans="1:12" s="5" customFormat="1" x14ac:dyDescent="0.25">
      <c r="A1168" s="9" t="s">
        <v>573</v>
      </c>
      <c r="B1168" s="5" t="s">
        <v>1638</v>
      </c>
      <c r="C1168" s="5" t="s">
        <v>1639</v>
      </c>
      <c r="D1168" s="6">
        <v>15458</v>
      </c>
      <c r="E1168" s="5" t="s">
        <v>57</v>
      </c>
      <c r="F1168" s="5" t="s">
        <v>17</v>
      </c>
      <c r="G1168" s="5" t="s">
        <v>14</v>
      </c>
      <c r="H1168" s="5" t="s">
        <v>913</v>
      </c>
      <c r="I1168" s="5">
        <v>5</v>
      </c>
      <c r="J1168" s="5">
        <v>0</v>
      </c>
      <c r="K1168" s="5">
        <v>0</v>
      </c>
    </row>
    <row r="1169" spans="1:12" s="5" customFormat="1" x14ac:dyDescent="0.25">
      <c r="A1169" s="9" t="s">
        <v>573</v>
      </c>
      <c r="B1169" s="5" t="s">
        <v>1640</v>
      </c>
      <c r="C1169" s="5" t="s">
        <v>1641</v>
      </c>
      <c r="D1169" s="6">
        <v>15458</v>
      </c>
      <c r="E1169" s="5" t="s">
        <v>1218</v>
      </c>
      <c r="F1169" s="5" t="s">
        <v>17</v>
      </c>
      <c r="G1169" s="5" t="s">
        <v>14</v>
      </c>
      <c r="H1169" s="5" t="s">
        <v>42</v>
      </c>
      <c r="I1169" s="5">
        <v>16</v>
      </c>
      <c r="J1169" s="5">
        <v>0</v>
      </c>
      <c r="K1169" s="5">
        <v>0</v>
      </c>
    </row>
    <row r="1170" spans="1:12" s="5" customFormat="1" x14ac:dyDescent="0.25">
      <c r="A1170" s="9" t="s">
        <v>573</v>
      </c>
      <c r="B1170" s="5" t="s">
        <v>1642</v>
      </c>
      <c r="C1170" s="5" t="s">
        <v>1643</v>
      </c>
      <c r="D1170" s="6">
        <v>15458</v>
      </c>
      <c r="E1170" s="5" t="s">
        <v>1644</v>
      </c>
      <c r="F1170" s="5" t="s">
        <v>1645</v>
      </c>
      <c r="G1170" s="5" t="s">
        <v>14</v>
      </c>
      <c r="H1170" s="5" t="s">
        <v>42</v>
      </c>
      <c r="I1170" s="5">
        <v>16</v>
      </c>
      <c r="J1170" s="5">
        <v>0</v>
      </c>
      <c r="K1170" s="5">
        <v>0</v>
      </c>
    </row>
    <row r="1171" spans="1:12" s="5" customFormat="1" x14ac:dyDescent="0.25">
      <c r="A1171" s="9" t="s">
        <v>573</v>
      </c>
      <c r="B1171" s="5" t="s">
        <v>1647</v>
      </c>
      <c r="C1171" s="5" t="s">
        <v>1648</v>
      </c>
      <c r="D1171" s="6">
        <v>15458</v>
      </c>
      <c r="E1171" s="5" t="s">
        <v>1649</v>
      </c>
      <c r="F1171" s="5" t="s">
        <v>33</v>
      </c>
      <c r="G1171" s="5" t="s">
        <v>14</v>
      </c>
      <c r="H1171" s="5" t="s">
        <v>42</v>
      </c>
      <c r="I1171" s="5">
        <v>23</v>
      </c>
      <c r="J1171" s="5">
        <v>0</v>
      </c>
      <c r="K1171" s="5">
        <v>0</v>
      </c>
      <c r="L1171" s="5" t="s">
        <v>2649</v>
      </c>
    </row>
    <row r="1172" spans="1:12" s="5" customFormat="1" x14ac:dyDescent="0.25">
      <c r="A1172" s="9" t="s">
        <v>573</v>
      </c>
      <c r="B1172" s="5" t="s">
        <v>1654</v>
      </c>
      <c r="C1172" s="5" t="s">
        <v>1655</v>
      </c>
      <c r="D1172" s="6">
        <v>15437</v>
      </c>
      <c r="E1172" s="5" t="s">
        <v>1656</v>
      </c>
      <c r="F1172" s="5" t="s">
        <v>1503</v>
      </c>
      <c r="G1172" s="5" t="s">
        <v>14</v>
      </c>
      <c r="H1172" s="5" t="s">
        <v>1451</v>
      </c>
      <c r="I1172" s="5">
        <v>10</v>
      </c>
      <c r="J1172" s="5">
        <v>0</v>
      </c>
      <c r="K1172" s="5">
        <v>0</v>
      </c>
    </row>
    <row r="1173" spans="1:12" s="5" customFormat="1" x14ac:dyDescent="0.25">
      <c r="A1173" s="9" t="s">
        <v>573</v>
      </c>
      <c r="B1173" s="5" t="s">
        <v>1657</v>
      </c>
      <c r="C1173" s="5" t="s">
        <v>1658</v>
      </c>
      <c r="D1173" s="6">
        <v>15472</v>
      </c>
      <c r="E1173" t="s">
        <v>1659</v>
      </c>
      <c r="F1173" s="5" t="s">
        <v>1610</v>
      </c>
      <c r="G1173" s="5" t="s">
        <v>14</v>
      </c>
      <c r="H1173" s="5" t="s">
        <v>1152</v>
      </c>
      <c r="I1173" s="5">
        <v>36</v>
      </c>
      <c r="J1173" s="5">
        <v>5</v>
      </c>
      <c r="K1173" s="5">
        <v>12</v>
      </c>
    </row>
    <row r="1174" spans="1:12" s="5" customFormat="1" x14ac:dyDescent="0.25">
      <c r="A1174" s="9" t="s">
        <v>573</v>
      </c>
      <c r="B1174" s="5" t="s">
        <v>1657</v>
      </c>
      <c r="C1174" s="5" t="s">
        <v>1660</v>
      </c>
      <c r="D1174" s="6">
        <v>15472</v>
      </c>
      <c r="E1174" s="5" t="s">
        <v>1661</v>
      </c>
      <c r="F1174" s="5" t="s">
        <v>1662</v>
      </c>
      <c r="G1174" s="5" t="s">
        <v>14</v>
      </c>
      <c r="H1174" s="5" t="s">
        <v>1152</v>
      </c>
      <c r="I1174" s="5">
        <v>10</v>
      </c>
      <c r="J1174" s="5">
        <v>0</v>
      </c>
      <c r="K1174" s="5">
        <v>0</v>
      </c>
    </row>
    <row r="1175" spans="1:12" s="5" customFormat="1" x14ac:dyDescent="0.25">
      <c r="A1175" s="9" t="s">
        <v>573</v>
      </c>
      <c r="B1175" s="5" t="s">
        <v>1663</v>
      </c>
      <c r="C1175" s="5" t="s">
        <v>1664</v>
      </c>
      <c r="D1175" s="6">
        <v>15472</v>
      </c>
      <c r="E1175" s="5" t="s">
        <v>1665</v>
      </c>
      <c r="F1175" s="5" t="s">
        <v>19</v>
      </c>
      <c r="G1175" s="5" t="s">
        <v>14</v>
      </c>
      <c r="H1175" s="5" t="s">
        <v>913</v>
      </c>
      <c r="I1175" s="5">
        <v>17</v>
      </c>
      <c r="J1175" s="5">
        <v>0</v>
      </c>
      <c r="K1175" s="5">
        <v>0</v>
      </c>
    </row>
    <row r="1176" spans="1:12" s="5" customFormat="1" x14ac:dyDescent="0.25">
      <c r="A1176" s="9" t="s">
        <v>573</v>
      </c>
      <c r="B1176" s="5" t="s">
        <v>1666</v>
      </c>
      <c r="C1176" s="5" t="s">
        <v>1667</v>
      </c>
      <c r="D1176" s="6">
        <v>15472</v>
      </c>
      <c r="E1176" s="5" t="s">
        <v>37</v>
      </c>
      <c r="F1176" s="5" t="s">
        <v>1503</v>
      </c>
      <c r="G1176" s="5" t="s">
        <v>14</v>
      </c>
      <c r="H1176" s="5" t="s">
        <v>1445</v>
      </c>
      <c r="I1176" s="5">
        <v>17</v>
      </c>
      <c r="J1176" s="5">
        <v>1</v>
      </c>
      <c r="K1176" s="5">
        <v>1</v>
      </c>
    </row>
    <row r="1177" spans="1:12" s="5" customFormat="1" x14ac:dyDescent="0.25">
      <c r="A1177" s="9" t="s">
        <v>573</v>
      </c>
      <c r="B1177" s="5" t="s">
        <v>1671</v>
      </c>
      <c r="C1177" s="5" t="s">
        <v>1672</v>
      </c>
      <c r="D1177" s="6">
        <v>15472</v>
      </c>
      <c r="E1177" s="5" t="s">
        <v>1673</v>
      </c>
      <c r="F1177" s="5" t="s">
        <v>1489</v>
      </c>
      <c r="G1177" s="5" t="s">
        <v>14</v>
      </c>
      <c r="H1177" s="5" t="s">
        <v>21</v>
      </c>
      <c r="I1177" s="5">
        <v>29</v>
      </c>
      <c r="J1177" s="5">
        <v>0</v>
      </c>
      <c r="K1177" s="5">
        <v>0</v>
      </c>
    </row>
    <row r="1178" spans="1:12" s="5" customFormat="1" x14ac:dyDescent="0.25">
      <c r="A1178" s="9" t="s">
        <v>573</v>
      </c>
      <c r="B1178" s="5" t="s">
        <v>1674</v>
      </c>
      <c r="C1178" s="5" t="s">
        <v>1675</v>
      </c>
      <c r="D1178" s="6">
        <v>15472</v>
      </c>
      <c r="E1178" s="5" t="s">
        <v>1676</v>
      </c>
      <c r="F1178" s="5" t="s">
        <v>1662</v>
      </c>
      <c r="G1178" s="5" t="s">
        <v>14</v>
      </c>
      <c r="H1178" s="5" t="s">
        <v>1451</v>
      </c>
      <c r="I1178" s="5">
        <v>19</v>
      </c>
      <c r="J1178" s="5">
        <v>4</v>
      </c>
      <c r="K1178" s="5">
        <v>7</v>
      </c>
    </row>
    <row r="1179" spans="1:12" s="5" customFormat="1" x14ac:dyDescent="0.25">
      <c r="A1179" s="9" t="s">
        <v>573</v>
      </c>
      <c r="B1179" s="5" t="s">
        <v>1677</v>
      </c>
      <c r="C1179" s="5" t="s">
        <v>1678</v>
      </c>
      <c r="D1179" s="6">
        <v>15493</v>
      </c>
      <c r="E1179" s="5" t="s">
        <v>1556</v>
      </c>
      <c r="F1179" s="5" t="s">
        <v>63</v>
      </c>
      <c r="G1179" s="5" t="s">
        <v>14</v>
      </c>
      <c r="H1179" s="5" t="s">
        <v>866</v>
      </c>
      <c r="I1179" s="5">
        <v>12</v>
      </c>
      <c r="J1179" s="5">
        <v>1</v>
      </c>
      <c r="K1179" s="5">
        <v>8</v>
      </c>
    </row>
    <row r="1180" spans="1:12" s="5" customFormat="1" x14ac:dyDescent="0.25">
      <c r="A1180" s="9" t="s">
        <v>573</v>
      </c>
      <c r="B1180" s="5" t="s">
        <v>1679</v>
      </c>
      <c r="C1180" s="5" t="s">
        <v>1680</v>
      </c>
      <c r="D1180" s="6">
        <v>15493</v>
      </c>
      <c r="E1180" s="5" t="s">
        <v>1681</v>
      </c>
      <c r="F1180" s="5" t="s">
        <v>17</v>
      </c>
      <c r="G1180" s="5" t="s">
        <v>14</v>
      </c>
      <c r="H1180" s="5" t="s">
        <v>518</v>
      </c>
      <c r="I1180" s="5">
        <v>6</v>
      </c>
      <c r="J1180" s="5">
        <v>0</v>
      </c>
      <c r="K1180" s="5">
        <v>0</v>
      </c>
    </row>
    <row r="1181" spans="1:12" s="5" customFormat="1" x14ac:dyDescent="0.25">
      <c r="A1181" s="9" t="s">
        <v>573</v>
      </c>
      <c r="B1181" s="5" t="s">
        <v>1682</v>
      </c>
      <c r="C1181" s="5" t="s">
        <v>1683</v>
      </c>
      <c r="D1181" s="6">
        <v>15493</v>
      </c>
      <c r="E1181" s="5" t="s">
        <v>1218</v>
      </c>
      <c r="F1181" s="5" t="s">
        <v>17</v>
      </c>
      <c r="G1181" s="5" t="s">
        <v>14</v>
      </c>
      <c r="H1181" s="5" t="s">
        <v>913</v>
      </c>
      <c r="I1181" s="5">
        <v>10</v>
      </c>
      <c r="J1181" s="5">
        <v>1</v>
      </c>
      <c r="K1181" s="5">
        <v>9</v>
      </c>
    </row>
    <row r="1182" spans="1:12" s="5" customFormat="1" x14ac:dyDescent="0.25">
      <c r="A1182" s="9" t="s">
        <v>573</v>
      </c>
      <c r="B1182" s="5" t="s">
        <v>1684</v>
      </c>
      <c r="C1182" s="5" t="s">
        <v>1685</v>
      </c>
      <c r="D1182" s="6">
        <v>15493</v>
      </c>
      <c r="E1182" s="5" t="s">
        <v>1686</v>
      </c>
      <c r="F1182" s="5" t="s">
        <v>17</v>
      </c>
      <c r="G1182" s="5" t="s">
        <v>14</v>
      </c>
      <c r="H1182" s="5" t="s">
        <v>42</v>
      </c>
      <c r="I1182" s="5">
        <v>13</v>
      </c>
      <c r="J1182" s="5">
        <v>0</v>
      </c>
      <c r="K1182" s="5">
        <v>0</v>
      </c>
    </row>
    <row r="1183" spans="1:12" s="5" customFormat="1" x14ac:dyDescent="0.25">
      <c r="A1183" s="9" t="s">
        <v>573</v>
      </c>
      <c r="B1183" s="5" t="s">
        <v>1687</v>
      </c>
      <c r="C1183" s="5" t="s">
        <v>1688</v>
      </c>
      <c r="D1183" s="6">
        <v>15493</v>
      </c>
      <c r="E1183" s="5" t="s">
        <v>59</v>
      </c>
      <c r="F1183" s="5" t="s">
        <v>19</v>
      </c>
      <c r="G1183" s="5" t="s">
        <v>14</v>
      </c>
      <c r="H1183" s="5" t="s">
        <v>1451</v>
      </c>
      <c r="I1183" s="5">
        <v>15</v>
      </c>
      <c r="J1183" s="5">
        <v>0</v>
      </c>
      <c r="K1183" s="5">
        <v>0</v>
      </c>
    </row>
    <row r="1184" spans="1:12" s="5" customFormat="1" x14ac:dyDescent="0.25">
      <c r="A1184" s="9" t="s">
        <v>573</v>
      </c>
      <c r="B1184" s="5" t="s">
        <v>1689</v>
      </c>
      <c r="C1184" s="5" t="s">
        <v>1690</v>
      </c>
      <c r="D1184" s="6">
        <v>15486</v>
      </c>
      <c r="E1184" s="5" t="s">
        <v>1691</v>
      </c>
      <c r="F1184" s="5" t="s">
        <v>1537</v>
      </c>
      <c r="G1184" s="5" t="s">
        <v>14</v>
      </c>
      <c r="H1184" s="5" t="s">
        <v>42</v>
      </c>
      <c r="I1184" s="5">
        <v>27</v>
      </c>
      <c r="J1184" s="5">
        <v>0</v>
      </c>
      <c r="K1184" s="5">
        <v>0</v>
      </c>
    </row>
    <row r="1185" spans="1:42" s="5" customFormat="1" x14ac:dyDescent="0.25">
      <c r="A1185" s="9" t="s">
        <v>573</v>
      </c>
      <c r="B1185" s="5" t="s">
        <v>1692</v>
      </c>
      <c r="C1185" s="5" t="s">
        <v>1693</v>
      </c>
      <c r="D1185" s="6">
        <v>15486</v>
      </c>
      <c r="E1185" s="5" t="s">
        <v>1218</v>
      </c>
      <c r="F1185" s="5" t="s">
        <v>17</v>
      </c>
      <c r="G1185" s="5" t="s">
        <v>14</v>
      </c>
      <c r="H1185" s="5" t="s">
        <v>1152</v>
      </c>
      <c r="I1185" s="5">
        <v>8</v>
      </c>
      <c r="J1185" s="5">
        <v>0</v>
      </c>
      <c r="K1185" s="5">
        <v>0</v>
      </c>
    </row>
    <row r="1186" spans="1:42" s="5" customFormat="1" x14ac:dyDescent="0.25">
      <c r="A1186" s="9" t="s">
        <v>573</v>
      </c>
      <c r="B1186" s="5" t="s">
        <v>1699</v>
      </c>
      <c r="C1186" s="5" t="s">
        <v>1700</v>
      </c>
      <c r="D1186" s="6">
        <v>15493</v>
      </c>
      <c r="E1186" s="5" t="s">
        <v>1701</v>
      </c>
      <c r="F1186" s="5" t="s">
        <v>310</v>
      </c>
      <c r="G1186" s="5" t="s">
        <v>14</v>
      </c>
      <c r="H1186" s="5" t="s">
        <v>21</v>
      </c>
      <c r="I1186" s="5">
        <v>36</v>
      </c>
      <c r="J1186" s="5">
        <v>0</v>
      </c>
      <c r="K1186" s="5">
        <v>0</v>
      </c>
    </row>
    <row r="1187" spans="1:42" s="5" customFormat="1" x14ac:dyDescent="0.25">
      <c r="A1187" s="9" t="s">
        <v>573</v>
      </c>
      <c r="B1187" s="5" t="s">
        <v>1702</v>
      </c>
      <c r="C1187" s="5" t="s">
        <v>1703</v>
      </c>
      <c r="D1187" s="6">
        <v>15493</v>
      </c>
      <c r="E1187" s="5" t="s">
        <v>1701</v>
      </c>
      <c r="F1187" s="5" t="s">
        <v>310</v>
      </c>
      <c r="G1187" s="5" t="s">
        <v>14</v>
      </c>
      <c r="H1187" s="5" t="s">
        <v>21</v>
      </c>
      <c r="I1187" s="5">
        <v>8</v>
      </c>
      <c r="J1187" s="5">
        <v>0</v>
      </c>
      <c r="K1187" s="5">
        <v>0</v>
      </c>
    </row>
    <row r="1188" spans="1:42" s="5" customFormat="1" x14ac:dyDescent="0.25">
      <c r="A1188" s="9" t="s">
        <v>573</v>
      </c>
      <c r="B1188" s="5" t="s">
        <v>1704</v>
      </c>
      <c r="C1188" s="5" t="s">
        <v>1705</v>
      </c>
      <c r="D1188" s="6">
        <v>15500</v>
      </c>
      <c r="E1188" s="5" t="s">
        <v>1556</v>
      </c>
      <c r="F1188" s="5" t="s">
        <v>63</v>
      </c>
      <c r="G1188" s="5" t="s">
        <v>14</v>
      </c>
      <c r="H1188" s="5" t="s">
        <v>641</v>
      </c>
      <c r="I1188" s="5">
        <v>13</v>
      </c>
      <c r="J1188" s="5">
        <v>2</v>
      </c>
      <c r="K1188" s="5">
        <v>9</v>
      </c>
    </row>
    <row r="1189" spans="1:42" s="5" customFormat="1" x14ac:dyDescent="0.25">
      <c r="A1189" s="9" t="s">
        <v>573</v>
      </c>
      <c r="B1189" s="5" t="s">
        <v>1706</v>
      </c>
      <c r="C1189" s="5" t="s">
        <v>1707</v>
      </c>
      <c r="D1189" s="6">
        <v>15500</v>
      </c>
      <c r="E1189" s="5" t="s">
        <v>1556</v>
      </c>
      <c r="F1189" s="5" t="s">
        <v>63</v>
      </c>
      <c r="G1189" s="5" t="s">
        <v>14</v>
      </c>
      <c r="H1189" s="5" t="s">
        <v>1451</v>
      </c>
      <c r="I1189" s="5">
        <v>18</v>
      </c>
      <c r="J1189" s="5">
        <v>0</v>
      </c>
      <c r="K1189" s="5">
        <v>0</v>
      </c>
    </row>
    <row r="1190" spans="1:42" x14ac:dyDescent="0.25">
      <c r="A1190" s="9" t="s">
        <v>573</v>
      </c>
      <c r="B1190" s="5" t="s">
        <v>1711</v>
      </c>
      <c r="C1190" s="5" t="s">
        <v>1712</v>
      </c>
      <c r="D1190" s="6">
        <v>15553</v>
      </c>
      <c r="E1190" s="5" t="s">
        <v>1713</v>
      </c>
      <c r="F1190" s="5" t="s">
        <v>1714</v>
      </c>
      <c r="G1190" s="5" t="s">
        <v>14</v>
      </c>
      <c r="H1190" s="5" t="s">
        <v>21</v>
      </c>
      <c r="I1190" s="5">
        <v>51</v>
      </c>
      <c r="J1190" s="5">
        <v>0</v>
      </c>
      <c r="K1190" s="5">
        <v>0</v>
      </c>
      <c r="L1190" s="5"/>
      <c r="M1190" s="5"/>
      <c r="N1190" s="5"/>
      <c r="O1190" s="5"/>
      <c r="P1190" s="5"/>
      <c r="Q1190" s="5"/>
      <c r="R1190" s="5"/>
      <c r="S1190" s="5"/>
      <c r="T1190" s="5"/>
      <c r="U1190" s="5"/>
      <c r="V1190" s="5"/>
      <c r="W1190" s="5"/>
      <c r="X1190" s="5"/>
      <c r="Y1190" s="5"/>
      <c r="Z1190" s="5"/>
      <c r="AA1190" s="5"/>
      <c r="AB1190" s="5"/>
      <c r="AC1190" s="5"/>
      <c r="AD1190" s="5"/>
      <c r="AE1190" s="5"/>
      <c r="AF1190" s="5"/>
      <c r="AG1190" s="5"/>
      <c r="AH1190" s="5"/>
      <c r="AI1190" s="5"/>
      <c r="AJ1190" s="5"/>
      <c r="AK1190" s="5"/>
      <c r="AL1190" s="5"/>
      <c r="AM1190" s="5"/>
      <c r="AN1190" s="5"/>
      <c r="AO1190" s="5"/>
      <c r="AP1190" s="5"/>
    </row>
    <row r="1191" spans="1:42" x14ac:dyDescent="0.25">
      <c r="A1191" s="9" t="s">
        <v>573</v>
      </c>
      <c r="B1191" s="5" t="s">
        <v>1715</v>
      </c>
      <c r="C1191" s="5" t="s">
        <v>1716</v>
      </c>
      <c r="D1191" s="6">
        <v>15654</v>
      </c>
      <c r="E1191" s="5" t="s">
        <v>1717</v>
      </c>
      <c r="F1191" s="5" t="s">
        <v>1718</v>
      </c>
      <c r="G1191" s="5" t="s">
        <v>14</v>
      </c>
      <c r="H1191" s="5" t="s">
        <v>1445</v>
      </c>
      <c r="I1191" s="5">
        <v>39</v>
      </c>
      <c r="J1191" s="5">
        <v>0</v>
      </c>
      <c r="K1191" s="5">
        <v>0</v>
      </c>
      <c r="L1191" s="5"/>
      <c r="M1191" s="5"/>
      <c r="N1191" s="5"/>
      <c r="O1191" s="5"/>
      <c r="P1191" s="5"/>
      <c r="Q1191" s="5"/>
      <c r="R1191" s="5"/>
      <c r="S1191" s="5"/>
      <c r="T1191" s="5"/>
      <c r="U1191" s="5"/>
      <c r="V1191" s="5"/>
      <c r="W1191" s="5"/>
      <c r="X1191" s="5"/>
      <c r="Y1191" s="5"/>
      <c r="Z1191" s="5"/>
      <c r="AA1191" s="5"/>
      <c r="AB1191" s="5"/>
      <c r="AC1191" s="5"/>
      <c r="AD1191" s="5"/>
      <c r="AE1191" s="5"/>
      <c r="AF1191" s="5"/>
      <c r="AG1191" s="5"/>
      <c r="AH1191" s="5"/>
      <c r="AI1191" s="5"/>
      <c r="AJ1191" s="5"/>
      <c r="AK1191" s="5"/>
      <c r="AL1191" s="5"/>
      <c r="AM1191" s="5"/>
      <c r="AN1191" s="5"/>
      <c r="AO1191" s="5"/>
      <c r="AP1191" s="5"/>
    </row>
    <row r="1192" spans="1:42" x14ac:dyDescent="0.25">
      <c r="A1192" s="9" t="s">
        <v>573</v>
      </c>
      <c r="B1192" s="5" t="s">
        <v>1719</v>
      </c>
      <c r="C1192" s="5" t="s">
        <v>1720</v>
      </c>
      <c r="D1192" s="6">
        <v>15654</v>
      </c>
      <c r="E1192" s="5" t="s">
        <v>11</v>
      </c>
      <c r="F1192" s="5" t="s">
        <v>15</v>
      </c>
      <c r="G1192" s="5" t="s">
        <v>14</v>
      </c>
      <c r="H1192" s="5" t="s">
        <v>913</v>
      </c>
      <c r="I1192" s="5">
        <v>12</v>
      </c>
      <c r="J1192" s="5">
        <v>2</v>
      </c>
      <c r="K1192" s="5">
        <v>4</v>
      </c>
      <c r="L1192" s="5"/>
      <c r="M1192" s="5"/>
      <c r="N1192" s="5"/>
      <c r="O1192" s="5"/>
      <c r="P1192" s="5"/>
      <c r="Q1192" s="5"/>
      <c r="R1192" s="5"/>
      <c r="S1192" s="5"/>
      <c r="T1192" s="5"/>
      <c r="U1192" s="5"/>
      <c r="V1192" s="5"/>
      <c r="W1192" s="5"/>
      <c r="X1192" s="5"/>
      <c r="Y1192" s="5"/>
      <c r="Z1192" s="5"/>
      <c r="AA1192" s="5"/>
      <c r="AB1192" s="5"/>
      <c r="AC1192" s="5"/>
      <c r="AD1192" s="5"/>
      <c r="AE1192" s="5"/>
      <c r="AF1192" s="5"/>
      <c r="AG1192" s="5"/>
      <c r="AH1192" s="5"/>
      <c r="AI1192" s="5"/>
      <c r="AJ1192" s="5"/>
      <c r="AK1192" s="5"/>
      <c r="AL1192" s="5"/>
      <c r="AM1192" s="5"/>
      <c r="AN1192" s="5"/>
      <c r="AO1192" s="5"/>
      <c r="AP1192" s="5"/>
    </row>
    <row r="1193" spans="1:42" x14ac:dyDescent="0.25">
      <c r="A1193" s="9" t="s">
        <v>573</v>
      </c>
      <c r="B1193" s="5" t="s">
        <v>1721</v>
      </c>
      <c r="C1193" s="5" t="s">
        <v>1722</v>
      </c>
      <c r="D1193" s="6">
        <v>15654</v>
      </c>
      <c r="E1193" s="5" t="s">
        <v>1723</v>
      </c>
      <c r="F1193" s="5" t="s">
        <v>33</v>
      </c>
      <c r="G1193" s="5" t="s">
        <v>14</v>
      </c>
      <c r="H1193" s="5" t="s">
        <v>21</v>
      </c>
      <c r="I1193" s="5">
        <v>13</v>
      </c>
      <c r="J1193" s="5">
        <v>1</v>
      </c>
      <c r="K1193" s="5">
        <v>1</v>
      </c>
      <c r="L1193" s="5"/>
      <c r="M1193" s="5"/>
      <c r="N1193" s="5"/>
      <c r="O1193" s="5"/>
      <c r="P1193" s="5"/>
      <c r="Q1193" s="5"/>
      <c r="R1193" s="5"/>
      <c r="S1193" s="5"/>
      <c r="T1193" s="5"/>
      <c r="U1193" s="5"/>
      <c r="V1193" s="5"/>
      <c r="W1193" s="5"/>
      <c r="X1193" s="5"/>
      <c r="Y1193" s="5"/>
      <c r="Z1193" s="5"/>
      <c r="AA1193" s="5"/>
      <c r="AB1193" s="5"/>
      <c r="AC1193" s="5"/>
      <c r="AD1193" s="5"/>
      <c r="AE1193" s="5"/>
      <c r="AF1193" s="5"/>
      <c r="AG1193" s="5"/>
      <c r="AH1193" s="5"/>
      <c r="AI1193" s="5"/>
      <c r="AJ1193" s="5"/>
      <c r="AK1193" s="5"/>
      <c r="AL1193" s="5"/>
      <c r="AM1193" s="5"/>
      <c r="AN1193" s="5"/>
      <c r="AO1193" s="5"/>
      <c r="AP1193" s="5"/>
    </row>
    <row r="1194" spans="1:42" x14ac:dyDescent="0.25">
      <c r="A1194" s="9" t="s">
        <v>573</v>
      </c>
      <c r="B1194" s="5" t="s">
        <v>1724</v>
      </c>
      <c r="C1194" s="5" t="s">
        <v>1725</v>
      </c>
      <c r="D1194" s="6">
        <v>15654</v>
      </c>
      <c r="E1194" s="5" t="s">
        <v>1218</v>
      </c>
      <c r="F1194" s="5" t="s">
        <v>17</v>
      </c>
      <c r="G1194" s="5" t="s">
        <v>14</v>
      </c>
      <c r="H1194" s="5" t="s">
        <v>1152</v>
      </c>
      <c r="I1194" s="5">
        <v>12</v>
      </c>
      <c r="J1194" s="5">
        <v>2</v>
      </c>
      <c r="K1194" s="5">
        <v>8</v>
      </c>
      <c r="L1194" s="5"/>
      <c r="M1194" s="5"/>
      <c r="N1194" s="5"/>
      <c r="O1194" s="5"/>
      <c r="P1194" s="5"/>
      <c r="Q1194" s="5"/>
      <c r="R1194" s="5"/>
      <c r="S1194" s="5"/>
      <c r="T1194" s="5"/>
      <c r="U1194" s="5"/>
      <c r="V1194" s="5"/>
      <c r="W1194" s="5"/>
      <c r="X1194" s="5"/>
      <c r="Y1194" s="5"/>
      <c r="Z1194" s="5"/>
      <c r="AA1194" s="5"/>
      <c r="AB1194" s="5"/>
      <c r="AC1194" s="5"/>
      <c r="AD1194" s="5"/>
      <c r="AE1194" s="5"/>
      <c r="AF1194" s="5"/>
      <c r="AG1194" s="5"/>
      <c r="AH1194" s="5"/>
      <c r="AI1194" s="5"/>
      <c r="AJ1194" s="5"/>
      <c r="AK1194" s="5"/>
      <c r="AL1194" s="5"/>
      <c r="AM1194" s="5"/>
      <c r="AN1194" s="5"/>
      <c r="AO1194" s="5"/>
      <c r="AP1194" s="5"/>
    </row>
    <row r="1195" spans="1:42" x14ac:dyDescent="0.25">
      <c r="A1195" s="9" t="s">
        <v>573</v>
      </c>
      <c r="B1195" s="5" t="s">
        <v>1726</v>
      </c>
      <c r="C1195" s="5" t="s">
        <v>1727</v>
      </c>
      <c r="D1195" s="6">
        <v>15654</v>
      </c>
      <c r="E1195" s="5" t="s">
        <v>1728</v>
      </c>
      <c r="F1195" s="5" t="s">
        <v>485</v>
      </c>
      <c r="G1195" s="5" t="s">
        <v>14</v>
      </c>
      <c r="H1195" s="5" t="s">
        <v>1152</v>
      </c>
      <c r="I1195" s="5">
        <v>8</v>
      </c>
      <c r="J1195" s="5">
        <v>2</v>
      </c>
      <c r="K1195" s="5">
        <v>6</v>
      </c>
      <c r="L1195" s="5"/>
      <c r="M1195" s="5"/>
      <c r="N1195" s="5"/>
      <c r="O1195" s="5"/>
      <c r="P1195" s="5"/>
      <c r="Q1195" s="5"/>
      <c r="R1195" s="5"/>
      <c r="S1195" s="5"/>
      <c r="T1195" s="5"/>
      <c r="U1195" s="5"/>
      <c r="V1195" s="5"/>
      <c r="W1195" s="5"/>
      <c r="X1195" s="5"/>
      <c r="Y1195" s="5"/>
      <c r="Z1195" s="5"/>
      <c r="AA1195" s="5"/>
      <c r="AB1195" s="5"/>
      <c r="AC1195" s="5"/>
      <c r="AD1195" s="5"/>
      <c r="AE1195" s="5"/>
      <c r="AF1195" s="5"/>
      <c r="AG1195" s="5"/>
      <c r="AH1195" s="5"/>
      <c r="AI1195" s="5"/>
      <c r="AJ1195" s="5"/>
      <c r="AK1195" s="5"/>
      <c r="AL1195" s="5"/>
      <c r="AM1195" s="5"/>
      <c r="AN1195" s="5"/>
      <c r="AO1195" s="5"/>
      <c r="AP1195" s="5"/>
    </row>
    <row r="1196" spans="1:42" x14ac:dyDescent="0.25">
      <c r="A1196" s="9" t="s">
        <v>573</v>
      </c>
      <c r="B1196" s="5" t="s">
        <v>1729</v>
      </c>
      <c r="C1196" s="5" t="s">
        <v>1730</v>
      </c>
      <c r="D1196" s="6">
        <v>15654</v>
      </c>
      <c r="E1196" s="5" t="s">
        <v>39</v>
      </c>
      <c r="F1196" s="5" t="s">
        <v>25</v>
      </c>
      <c r="G1196" s="5" t="s">
        <v>14</v>
      </c>
      <c r="H1196" s="5" t="s">
        <v>518</v>
      </c>
      <c r="I1196" s="5">
        <v>12</v>
      </c>
      <c r="J1196" s="5">
        <v>3</v>
      </c>
      <c r="K1196" s="5">
        <v>5</v>
      </c>
      <c r="L1196" s="5"/>
      <c r="M1196" s="5"/>
      <c r="N1196" s="5"/>
      <c r="O1196" s="5"/>
      <c r="P1196" s="5"/>
      <c r="Q1196" s="5"/>
      <c r="R1196" s="5"/>
      <c r="S1196" s="5"/>
      <c r="T1196" s="5"/>
      <c r="U1196" s="5"/>
      <c r="V1196" s="5"/>
      <c r="W1196" s="5"/>
      <c r="X1196" s="5"/>
      <c r="Y1196" s="5"/>
      <c r="Z1196" s="5"/>
      <c r="AA1196" s="5"/>
      <c r="AB1196" s="5"/>
      <c r="AC1196" s="5"/>
      <c r="AD1196" s="5"/>
      <c r="AE1196" s="5"/>
      <c r="AF1196" s="5"/>
      <c r="AG1196" s="5"/>
      <c r="AH1196" s="5"/>
      <c r="AI1196" s="5"/>
      <c r="AJ1196" s="5"/>
      <c r="AK1196" s="5"/>
      <c r="AL1196" s="5"/>
      <c r="AM1196" s="5"/>
      <c r="AN1196" s="5"/>
      <c r="AO1196" s="5"/>
      <c r="AP1196" s="5"/>
    </row>
    <row r="1197" spans="1:42" x14ac:dyDescent="0.25">
      <c r="A1197" s="9" t="s">
        <v>573</v>
      </c>
      <c r="B1197" s="5" t="s">
        <v>1731</v>
      </c>
      <c r="C1197" s="5" t="s">
        <v>1732</v>
      </c>
      <c r="D1197" s="6">
        <v>15654</v>
      </c>
      <c r="E1197" s="5" t="s">
        <v>1556</v>
      </c>
      <c r="F1197" s="5" t="s">
        <v>63</v>
      </c>
      <c r="G1197" s="5" t="s">
        <v>14</v>
      </c>
      <c r="H1197" s="5" t="s">
        <v>1152</v>
      </c>
      <c r="I1197" s="5">
        <v>7</v>
      </c>
      <c r="J1197" s="5">
        <v>0</v>
      </c>
      <c r="K1197" s="5">
        <v>0</v>
      </c>
      <c r="L1197" s="5"/>
      <c r="M1197" s="5"/>
      <c r="N1197" s="5"/>
      <c r="O1197" s="5"/>
      <c r="P1197" s="5"/>
      <c r="Q1197" s="5"/>
      <c r="R1197" s="5"/>
      <c r="S1197" s="5"/>
      <c r="T1197" s="5"/>
      <c r="U1197" s="5"/>
      <c r="V1197" s="5"/>
      <c r="W1197" s="5"/>
      <c r="X1197" s="5"/>
      <c r="Y1197" s="5"/>
      <c r="Z1197" s="5"/>
      <c r="AA1197" s="5"/>
      <c r="AB1197" s="5"/>
      <c r="AC1197" s="5"/>
      <c r="AD1197" s="5"/>
      <c r="AE1197" s="5"/>
      <c r="AF1197" s="5"/>
      <c r="AG1197" s="5"/>
      <c r="AH1197" s="5"/>
      <c r="AI1197" s="5"/>
      <c r="AJ1197" s="5"/>
      <c r="AK1197" s="5"/>
      <c r="AL1197" s="5"/>
      <c r="AM1197" s="5"/>
      <c r="AN1197" s="5"/>
      <c r="AO1197" s="5"/>
      <c r="AP1197" s="5"/>
    </row>
    <row r="1198" spans="1:42" x14ac:dyDescent="0.25">
      <c r="A1198" s="9" t="s">
        <v>573</v>
      </c>
      <c r="B1198" s="5" t="s">
        <v>1737</v>
      </c>
      <c r="C1198" s="5" t="s">
        <v>1738</v>
      </c>
      <c r="D1198" s="6">
        <v>15661</v>
      </c>
      <c r="E1198" s="5" t="s">
        <v>1068</v>
      </c>
      <c r="F1198" s="5" t="s">
        <v>17</v>
      </c>
      <c r="G1198" s="5" t="s">
        <v>14</v>
      </c>
      <c r="H1198" s="5" t="s">
        <v>641</v>
      </c>
      <c r="I1198" s="5">
        <v>31</v>
      </c>
      <c r="J1198" s="5">
        <v>1</v>
      </c>
      <c r="K1198" s="5">
        <v>1</v>
      </c>
      <c r="L1198" s="5"/>
      <c r="M1198" s="5"/>
      <c r="N1198" s="5"/>
      <c r="O1198" s="5"/>
      <c r="P1198" s="5"/>
      <c r="Q1198" s="5"/>
      <c r="R1198" s="5"/>
      <c r="S1198" s="5"/>
      <c r="T1198" s="5"/>
      <c r="U1198" s="5"/>
      <c r="V1198" s="5"/>
      <c r="W1198" s="5"/>
      <c r="X1198" s="5"/>
      <c r="Y1198" s="5"/>
      <c r="Z1198" s="5"/>
      <c r="AA1198" s="5"/>
      <c r="AB1198" s="5"/>
      <c r="AC1198" s="5"/>
      <c r="AD1198" s="5"/>
      <c r="AE1198" s="5"/>
      <c r="AF1198" s="5"/>
      <c r="AG1198" s="5"/>
      <c r="AH1198" s="5"/>
      <c r="AI1198" s="5"/>
      <c r="AJ1198" s="5"/>
      <c r="AK1198" s="5"/>
      <c r="AL1198" s="5"/>
      <c r="AM1198" s="5"/>
      <c r="AN1198" s="5"/>
      <c r="AO1198" s="5"/>
      <c r="AP1198" s="5"/>
    </row>
    <row r="1199" spans="1:42" x14ac:dyDescent="0.25">
      <c r="A1199" s="9" t="s">
        <v>573</v>
      </c>
      <c r="B1199" s="5" t="s">
        <v>1750</v>
      </c>
      <c r="C1199" s="5" t="s">
        <v>1751</v>
      </c>
      <c r="D1199" s="6">
        <v>15682</v>
      </c>
      <c r="E1199" s="5" t="s">
        <v>1752</v>
      </c>
      <c r="F1199" s="5" t="s">
        <v>1753</v>
      </c>
      <c r="G1199" s="5" t="s">
        <v>14</v>
      </c>
      <c r="H1199" s="5" t="s">
        <v>1152</v>
      </c>
      <c r="I1199" s="5">
        <v>9</v>
      </c>
      <c r="J1199" s="5">
        <v>0</v>
      </c>
      <c r="K1199" s="5">
        <v>0</v>
      </c>
      <c r="L1199" s="5"/>
      <c r="M1199" s="5"/>
      <c r="N1199" s="5"/>
      <c r="O1199" s="5"/>
      <c r="P1199" s="5"/>
      <c r="Q1199" s="5"/>
      <c r="R1199" s="5"/>
      <c r="S1199" s="5"/>
      <c r="T1199" s="5"/>
      <c r="U1199" s="5"/>
      <c r="V1199" s="5"/>
      <c r="W1199" s="5"/>
      <c r="X1199" s="5"/>
      <c r="Y1199" s="5"/>
      <c r="Z1199" s="5"/>
      <c r="AA1199" s="5"/>
      <c r="AB1199" s="5"/>
      <c r="AC1199" s="5"/>
      <c r="AD1199" s="5"/>
      <c r="AE1199" s="5"/>
      <c r="AF1199" s="5"/>
      <c r="AG1199" s="5"/>
      <c r="AH1199" s="5"/>
      <c r="AI1199" s="5"/>
      <c r="AJ1199" s="5"/>
      <c r="AK1199" s="5"/>
      <c r="AL1199" s="5"/>
      <c r="AM1199" s="5"/>
      <c r="AN1199" s="5"/>
      <c r="AO1199" s="5"/>
      <c r="AP1199" s="5"/>
    </row>
    <row r="1200" spans="1:42" x14ac:dyDescent="0.25">
      <c r="A1200" s="9" t="s">
        <v>573</v>
      </c>
      <c r="B1200" s="5" t="s">
        <v>1754</v>
      </c>
      <c r="C1200" s="5" t="s">
        <v>1755</v>
      </c>
      <c r="D1200" s="6">
        <v>15682</v>
      </c>
      <c r="E1200" s="5" t="s">
        <v>1068</v>
      </c>
      <c r="F1200" s="5" t="s">
        <v>17</v>
      </c>
      <c r="G1200" s="5" t="s">
        <v>14</v>
      </c>
      <c r="H1200" s="5" t="s">
        <v>1152</v>
      </c>
      <c r="I1200" s="5">
        <v>8</v>
      </c>
      <c r="J1200" s="5">
        <v>0</v>
      </c>
      <c r="K1200" s="5">
        <v>0</v>
      </c>
      <c r="L1200" s="5"/>
      <c r="M1200" s="5"/>
      <c r="N1200" s="5"/>
      <c r="O1200" s="5"/>
      <c r="P1200" s="5"/>
      <c r="Q1200" s="5"/>
      <c r="R1200" s="5"/>
      <c r="S1200" s="5"/>
      <c r="T1200" s="5"/>
      <c r="U1200" s="5"/>
      <c r="V1200" s="5"/>
      <c r="W1200" s="5"/>
      <c r="X1200" s="5"/>
      <c r="Y1200" s="5"/>
      <c r="Z1200" s="5"/>
      <c r="AA1200" s="5"/>
      <c r="AB1200" s="5"/>
      <c r="AC1200" s="5"/>
      <c r="AD1200" s="5"/>
      <c r="AE1200" s="5"/>
      <c r="AF1200" s="5"/>
      <c r="AG1200" s="5"/>
      <c r="AH1200" s="5"/>
      <c r="AI1200" s="5"/>
      <c r="AJ1200" s="5"/>
      <c r="AK1200" s="5"/>
      <c r="AL1200" s="5"/>
      <c r="AM1200" s="5"/>
      <c r="AN1200" s="5"/>
      <c r="AO1200" s="5"/>
      <c r="AP1200" s="5"/>
    </row>
    <row r="1201" spans="1:42" x14ac:dyDescent="0.25">
      <c r="A1201" s="9" t="s">
        <v>573</v>
      </c>
      <c r="B1201" s="5" t="s">
        <v>88</v>
      </c>
      <c r="C1201" s="5" t="s">
        <v>1758</v>
      </c>
      <c r="D1201" s="6">
        <v>15682</v>
      </c>
      <c r="E1201" s="5" t="s">
        <v>1759</v>
      </c>
      <c r="F1201" s="5" t="s">
        <v>33</v>
      </c>
      <c r="G1201" s="5" t="s">
        <v>14</v>
      </c>
      <c r="H1201" s="5" t="s">
        <v>42</v>
      </c>
      <c r="I1201" s="5">
        <v>18</v>
      </c>
      <c r="J1201" s="5">
        <v>0</v>
      </c>
      <c r="K1201" s="5">
        <v>0</v>
      </c>
      <c r="L1201" s="5"/>
      <c r="M1201" s="5"/>
      <c r="N1201" s="5"/>
      <c r="O1201" s="5"/>
      <c r="P1201" s="5"/>
      <c r="Q1201" s="5"/>
      <c r="R1201" s="5"/>
      <c r="S1201" s="5"/>
      <c r="T1201" s="5"/>
      <c r="U1201" s="5"/>
      <c r="V1201" s="5"/>
      <c r="W1201" s="5"/>
      <c r="X1201" s="5"/>
      <c r="Y1201" s="5"/>
      <c r="Z1201" s="5"/>
      <c r="AA1201" s="5"/>
      <c r="AB1201" s="5"/>
      <c r="AC1201" s="5"/>
      <c r="AD1201" s="5"/>
      <c r="AE1201" s="5"/>
      <c r="AF1201" s="5"/>
      <c r="AG1201" s="5"/>
      <c r="AH1201" s="5"/>
      <c r="AI1201" s="5"/>
      <c r="AJ1201" s="5"/>
      <c r="AK1201" s="5"/>
      <c r="AL1201" s="5"/>
      <c r="AM1201" s="5"/>
      <c r="AN1201" s="5"/>
      <c r="AO1201" s="5"/>
      <c r="AP1201" s="5"/>
    </row>
    <row r="1202" spans="1:42" x14ac:dyDescent="0.25">
      <c r="A1202" s="9" t="s">
        <v>573</v>
      </c>
      <c r="B1202" s="5" t="s">
        <v>1760</v>
      </c>
      <c r="C1202" s="5" t="s">
        <v>1761</v>
      </c>
      <c r="D1202" s="6">
        <v>15682</v>
      </c>
      <c r="E1202" s="5" t="s">
        <v>1762</v>
      </c>
      <c r="F1202" s="5" t="s">
        <v>1763</v>
      </c>
      <c r="G1202" s="5" t="s">
        <v>14</v>
      </c>
      <c r="H1202" s="5" t="s">
        <v>641</v>
      </c>
      <c r="I1202" s="5">
        <v>20</v>
      </c>
      <c r="J1202" s="5">
        <v>1</v>
      </c>
      <c r="K1202" s="5">
        <v>2</v>
      </c>
      <c r="L1202" s="5"/>
      <c r="M1202" s="5"/>
      <c r="N1202" s="5"/>
      <c r="O1202" s="5"/>
      <c r="P1202" s="5"/>
      <c r="Q1202" s="5"/>
      <c r="R1202" s="5"/>
      <c r="S1202" s="5"/>
      <c r="T1202" s="5"/>
      <c r="U1202" s="5"/>
      <c r="V1202" s="5"/>
      <c r="W1202" s="5"/>
      <c r="X1202" s="5"/>
      <c r="Y1202" s="5"/>
      <c r="Z1202" s="5"/>
      <c r="AA1202" s="5"/>
      <c r="AB1202" s="5"/>
      <c r="AC1202" s="5"/>
      <c r="AD1202" s="5"/>
      <c r="AE1202" s="5"/>
      <c r="AF1202" s="5"/>
      <c r="AG1202" s="5"/>
      <c r="AH1202" s="5"/>
      <c r="AI1202" s="5"/>
      <c r="AJ1202" s="5"/>
      <c r="AK1202" s="5"/>
      <c r="AL1202" s="5"/>
      <c r="AM1202" s="5"/>
      <c r="AN1202" s="5"/>
      <c r="AO1202" s="5"/>
      <c r="AP1202" s="5"/>
    </row>
    <row r="1203" spans="1:42" x14ac:dyDescent="0.25">
      <c r="A1203" s="2" t="s">
        <v>573</v>
      </c>
      <c r="B1203" s="5" t="s">
        <v>1779</v>
      </c>
      <c r="C1203" s="5" t="s">
        <v>1780</v>
      </c>
      <c r="D1203" s="6">
        <v>15710</v>
      </c>
      <c r="E1203" s="5" t="s">
        <v>1781</v>
      </c>
      <c r="F1203" s="5"/>
      <c r="G1203" s="5" t="s">
        <v>14</v>
      </c>
      <c r="H1203" s="5" t="s">
        <v>21</v>
      </c>
      <c r="I1203" s="5">
        <v>20</v>
      </c>
      <c r="J1203" s="5">
        <v>1</v>
      </c>
      <c r="K1203" s="5">
        <v>3</v>
      </c>
      <c r="L1203" s="5"/>
      <c r="M1203" s="5"/>
      <c r="N1203" s="5"/>
      <c r="O1203" s="5"/>
      <c r="P1203" s="5"/>
      <c r="Q1203" s="5"/>
      <c r="R1203" s="5"/>
      <c r="S1203" s="5"/>
      <c r="T1203" s="5"/>
      <c r="U1203" s="5"/>
      <c r="V1203" s="5"/>
      <c r="W1203" s="5"/>
      <c r="X1203" s="5"/>
      <c r="Y1203" s="5"/>
      <c r="Z1203" s="5"/>
      <c r="AA1203" s="5"/>
      <c r="AB1203" s="5"/>
      <c r="AC1203" s="5"/>
      <c r="AD1203" s="5"/>
      <c r="AE1203" s="5"/>
      <c r="AF1203" s="5"/>
      <c r="AG1203" s="5"/>
      <c r="AH1203" s="5"/>
      <c r="AI1203" s="5"/>
      <c r="AJ1203" s="5"/>
      <c r="AK1203" s="5"/>
      <c r="AL1203" s="5"/>
      <c r="AM1203" s="5"/>
      <c r="AN1203" s="5"/>
      <c r="AO1203" s="5"/>
      <c r="AP1203" s="5"/>
    </row>
    <row r="1204" spans="1:42" x14ac:dyDescent="0.25">
      <c r="A1204" s="2" t="s">
        <v>573</v>
      </c>
      <c r="B1204" s="5" t="s">
        <v>1784</v>
      </c>
      <c r="C1204" s="5" t="s">
        <v>1785</v>
      </c>
      <c r="D1204" s="6">
        <v>15710</v>
      </c>
      <c r="E1204" s="5" t="s">
        <v>1786</v>
      </c>
      <c r="F1204" s="5" t="s">
        <v>485</v>
      </c>
      <c r="G1204" s="5" t="s">
        <v>14</v>
      </c>
      <c r="H1204" s="5" t="s">
        <v>21</v>
      </c>
      <c r="I1204" s="5">
        <v>42</v>
      </c>
      <c r="J1204" s="5">
        <v>2</v>
      </c>
      <c r="K1204" s="5">
        <v>13</v>
      </c>
      <c r="L1204" s="5"/>
      <c r="M1204" s="5"/>
      <c r="N1204" s="5"/>
      <c r="O1204" s="5"/>
      <c r="P1204" s="5"/>
      <c r="Q1204" s="5"/>
      <c r="R1204" s="5"/>
      <c r="S1204" s="5"/>
      <c r="T1204" s="5"/>
      <c r="U1204" s="5"/>
      <c r="V1204" s="5"/>
      <c r="W1204" s="5"/>
      <c r="X1204" s="5"/>
      <c r="Y1204" s="5"/>
      <c r="Z1204" s="5"/>
      <c r="AA1204" s="5"/>
      <c r="AB1204" s="5"/>
      <c r="AC1204" s="5"/>
      <c r="AD1204" s="5"/>
      <c r="AE1204" s="5"/>
      <c r="AF1204" s="5"/>
      <c r="AG1204" s="5"/>
      <c r="AH1204" s="5"/>
      <c r="AI1204" s="5"/>
      <c r="AJ1204" s="5"/>
      <c r="AK1204" s="5"/>
      <c r="AL1204" s="5"/>
      <c r="AM1204" s="5"/>
      <c r="AN1204" s="5"/>
      <c r="AO1204" s="5"/>
      <c r="AP1204" s="5"/>
    </row>
    <row r="1205" spans="1:42" x14ac:dyDescent="0.25">
      <c r="A1205" s="2" t="s">
        <v>573</v>
      </c>
      <c r="B1205" s="5" t="s">
        <v>1771</v>
      </c>
      <c r="C1205" s="5" t="s">
        <v>1772</v>
      </c>
      <c r="D1205" s="6">
        <v>15710</v>
      </c>
      <c r="E1205" s="5" t="s">
        <v>32</v>
      </c>
      <c r="F1205" s="5" t="s">
        <v>25</v>
      </c>
      <c r="G1205" s="5" t="s">
        <v>14</v>
      </c>
      <c r="H1205" s="5" t="s">
        <v>42</v>
      </c>
      <c r="I1205" s="5">
        <v>24</v>
      </c>
      <c r="J1205" s="5">
        <v>0</v>
      </c>
      <c r="K1205" s="5">
        <v>0</v>
      </c>
      <c r="M1205" s="5" t="s">
        <v>2630</v>
      </c>
      <c r="N1205" s="5"/>
      <c r="O1205" s="5"/>
      <c r="P1205" s="5"/>
      <c r="Q1205" s="5"/>
      <c r="R1205" s="5"/>
      <c r="S1205" s="5"/>
      <c r="T1205" s="5"/>
      <c r="U1205" s="5"/>
      <c r="V1205" s="5"/>
      <c r="W1205" s="5"/>
      <c r="X1205" s="5"/>
      <c r="Y1205" s="5"/>
      <c r="Z1205" s="5"/>
      <c r="AA1205" s="5"/>
      <c r="AB1205" s="5"/>
      <c r="AC1205" s="5"/>
      <c r="AD1205" s="5"/>
      <c r="AE1205" s="5"/>
      <c r="AF1205" s="5"/>
      <c r="AG1205" s="5"/>
      <c r="AH1205" s="5"/>
      <c r="AI1205" s="5"/>
      <c r="AJ1205" s="5"/>
      <c r="AK1205" s="5"/>
      <c r="AL1205" s="5"/>
      <c r="AM1205" s="5"/>
      <c r="AN1205" s="5"/>
      <c r="AO1205" s="5"/>
      <c r="AP1205" s="5"/>
    </row>
    <row r="1206" spans="1:42" x14ac:dyDescent="0.25">
      <c r="A1206" s="2" t="s">
        <v>573</v>
      </c>
      <c r="B1206" s="5" t="s">
        <v>1776</v>
      </c>
      <c r="C1206" s="5" t="s">
        <v>1777</v>
      </c>
      <c r="D1206" s="6">
        <v>15710</v>
      </c>
      <c r="E1206" s="5" t="s">
        <v>1778</v>
      </c>
      <c r="F1206" s="5" t="s">
        <v>25</v>
      </c>
      <c r="G1206" s="5" t="s">
        <v>14</v>
      </c>
      <c r="H1206" s="5" t="s">
        <v>518</v>
      </c>
      <c r="I1206" s="5">
        <v>8</v>
      </c>
      <c r="J1206" s="5">
        <v>0</v>
      </c>
      <c r="K1206" s="5">
        <v>0</v>
      </c>
      <c r="L1206" s="5"/>
      <c r="M1206" s="5"/>
      <c r="N1206" s="5"/>
      <c r="O1206" s="5"/>
      <c r="P1206" s="5"/>
      <c r="Q1206" s="5"/>
      <c r="R1206" s="5"/>
      <c r="S1206" s="5"/>
      <c r="T1206" s="5"/>
      <c r="U1206" s="5"/>
      <c r="V1206" s="5"/>
      <c r="W1206" s="5"/>
      <c r="X1206" s="5"/>
      <c r="Y1206" s="5"/>
      <c r="Z1206" s="5"/>
      <c r="AA1206" s="5"/>
      <c r="AB1206" s="5"/>
      <c r="AC1206" s="5"/>
      <c r="AD1206" s="5"/>
      <c r="AE1206" s="5"/>
      <c r="AF1206" s="5"/>
      <c r="AG1206" s="5"/>
      <c r="AH1206" s="5"/>
      <c r="AI1206" s="5"/>
      <c r="AJ1206" s="5"/>
      <c r="AK1206" s="5"/>
      <c r="AL1206" s="5"/>
      <c r="AM1206" s="5"/>
      <c r="AN1206" s="5"/>
      <c r="AO1206" s="5"/>
      <c r="AP1206" s="5"/>
    </row>
    <row r="1207" spans="1:42" x14ac:dyDescent="0.25">
      <c r="A1207" s="2" t="s">
        <v>573</v>
      </c>
      <c r="B1207" s="5" t="s">
        <v>1782</v>
      </c>
      <c r="C1207" s="5" t="s">
        <v>1783</v>
      </c>
      <c r="D1207" s="6">
        <v>15710</v>
      </c>
      <c r="E1207" s="5" t="s">
        <v>1218</v>
      </c>
      <c r="F1207" s="5" t="s">
        <v>17</v>
      </c>
      <c r="G1207" s="5" t="s">
        <v>14</v>
      </c>
      <c r="H1207" s="5" t="s">
        <v>641</v>
      </c>
      <c r="I1207" s="5">
        <v>11</v>
      </c>
      <c r="J1207" s="5">
        <v>0</v>
      </c>
      <c r="K1207" s="5">
        <v>0</v>
      </c>
      <c r="L1207" s="5"/>
      <c r="M1207" s="5"/>
      <c r="N1207" s="5"/>
      <c r="O1207" s="5"/>
      <c r="P1207" s="5"/>
      <c r="Q1207" s="5"/>
      <c r="R1207" s="5"/>
      <c r="S1207" s="5"/>
      <c r="T1207" s="5"/>
      <c r="U1207" s="5"/>
      <c r="V1207" s="5"/>
      <c r="W1207" s="5"/>
      <c r="X1207" s="5"/>
      <c r="Y1207" s="5"/>
      <c r="Z1207" s="5"/>
      <c r="AA1207" s="5"/>
      <c r="AB1207" s="5"/>
      <c r="AC1207" s="5"/>
      <c r="AD1207" s="5"/>
      <c r="AE1207" s="5"/>
      <c r="AF1207" s="5"/>
      <c r="AG1207" s="5"/>
      <c r="AH1207" s="5"/>
      <c r="AI1207" s="5"/>
      <c r="AJ1207" s="5"/>
      <c r="AK1207" s="5"/>
      <c r="AL1207" s="5"/>
      <c r="AM1207" s="5"/>
      <c r="AN1207" s="5"/>
      <c r="AO1207" s="5"/>
      <c r="AP1207" s="5"/>
    </row>
    <row r="1208" spans="1:42" x14ac:dyDescent="0.25">
      <c r="A1208" s="2" t="s">
        <v>573</v>
      </c>
      <c r="B1208" s="5" t="s">
        <v>1766</v>
      </c>
      <c r="C1208" s="5" t="s">
        <v>1767</v>
      </c>
      <c r="D1208" s="6">
        <v>15710</v>
      </c>
      <c r="E1208" s="5" t="s">
        <v>1768</v>
      </c>
      <c r="F1208" s="5" t="s">
        <v>33</v>
      </c>
      <c r="G1208" s="5" t="s">
        <v>14</v>
      </c>
      <c r="H1208" s="5" t="s">
        <v>913</v>
      </c>
      <c r="I1208" s="5">
        <v>11</v>
      </c>
      <c r="J1208" s="5">
        <v>0</v>
      </c>
      <c r="K1208" s="5">
        <v>0</v>
      </c>
      <c r="L1208" s="5"/>
      <c r="M1208" s="5"/>
      <c r="N1208" s="5"/>
      <c r="O1208" s="5"/>
      <c r="P1208" s="5"/>
      <c r="Q1208" s="5"/>
      <c r="R1208" s="5"/>
      <c r="S1208" s="5"/>
      <c r="T1208" s="5"/>
      <c r="U1208" s="5"/>
      <c r="V1208" s="5"/>
      <c r="W1208" s="5"/>
      <c r="X1208" s="5"/>
      <c r="Y1208" s="5"/>
      <c r="Z1208" s="5"/>
      <c r="AA1208" s="5"/>
      <c r="AB1208" s="5"/>
      <c r="AC1208" s="5"/>
      <c r="AD1208" s="5"/>
      <c r="AE1208" s="5"/>
      <c r="AF1208" s="5"/>
      <c r="AG1208" s="5"/>
      <c r="AH1208" s="5"/>
      <c r="AI1208" s="5"/>
      <c r="AJ1208" s="5"/>
      <c r="AK1208" s="5"/>
      <c r="AL1208" s="5"/>
      <c r="AM1208" s="5"/>
      <c r="AN1208" s="5"/>
      <c r="AO1208" s="5"/>
      <c r="AP1208" s="5"/>
    </row>
    <row r="1209" spans="1:42" x14ac:dyDescent="0.25">
      <c r="A1209" s="2" t="s">
        <v>573</v>
      </c>
      <c r="B1209" s="5" t="s">
        <v>1822</v>
      </c>
      <c r="C1209" s="5" t="s">
        <v>1823</v>
      </c>
      <c r="D1209" s="6">
        <v>15717</v>
      </c>
      <c r="E1209" s="5" t="s">
        <v>1824</v>
      </c>
      <c r="F1209" s="5" t="s">
        <v>1763</v>
      </c>
      <c r="G1209" s="5" t="s">
        <v>14</v>
      </c>
      <c r="H1209" s="5" t="s">
        <v>42</v>
      </c>
      <c r="I1209" s="5">
        <v>18</v>
      </c>
      <c r="J1209" s="5">
        <v>2</v>
      </c>
      <c r="K1209" s="5">
        <v>2</v>
      </c>
      <c r="L1209" s="5" t="s">
        <v>2648</v>
      </c>
      <c r="M1209" s="5"/>
      <c r="N1209" s="5"/>
      <c r="O1209" s="5"/>
      <c r="P1209" s="5"/>
      <c r="Q1209" s="5"/>
      <c r="R1209" s="5"/>
      <c r="S1209" s="5"/>
      <c r="T1209" s="5"/>
      <c r="U1209" s="5"/>
      <c r="V1209" s="5"/>
      <c r="W1209" s="5"/>
      <c r="X1209" s="5"/>
      <c r="Y1209" s="5"/>
      <c r="Z1209" s="5"/>
      <c r="AA1209" s="5"/>
      <c r="AB1209" s="5"/>
      <c r="AC1209" s="5"/>
      <c r="AD1209" s="5"/>
      <c r="AE1209" s="5"/>
      <c r="AF1209" s="5"/>
      <c r="AG1209" s="5"/>
      <c r="AH1209" s="5"/>
      <c r="AI1209" s="5"/>
      <c r="AJ1209" s="5"/>
      <c r="AK1209" s="5"/>
      <c r="AL1209" s="5"/>
      <c r="AM1209" s="5"/>
      <c r="AN1209" s="5"/>
      <c r="AO1209" s="5"/>
      <c r="AP1209" s="5"/>
    </row>
    <row r="1210" spans="1:42" x14ac:dyDescent="0.25">
      <c r="A1210" s="2" t="s">
        <v>573</v>
      </c>
      <c r="B1210" s="5" t="s">
        <v>1803</v>
      </c>
      <c r="C1210" s="5" t="s">
        <v>1804</v>
      </c>
      <c r="D1210" s="6">
        <v>15717</v>
      </c>
      <c r="E1210" s="5" t="s">
        <v>1805</v>
      </c>
      <c r="F1210" s="5" t="s">
        <v>17</v>
      </c>
      <c r="G1210" s="5" t="s">
        <v>14</v>
      </c>
      <c r="H1210" s="5" t="s">
        <v>1152</v>
      </c>
      <c r="I1210" s="5">
        <v>9</v>
      </c>
      <c r="J1210" s="5">
        <v>1</v>
      </c>
      <c r="K1210" s="5">
        <v>3</v>
      </c>
      <c r="L1210" s="5"/>
      <c r="M1210" s="5"/>
      <c r="N1210" s="5"/>
      <c r="O1210" s="5"/>
      <c r="P1210" s="5"/>
      <c r="Q1210" s="5"/>
      <c r="R1210" s="5"/>
      <c r="S1210" s="5"/>
      <c r="T1210" s="5"/>
      <c r="U1210" s="5"/>
      <c r="V1210" s="5"/>
      <c r="W1210" s="5"/>
      <c r="X1210" s="5"/>
      <c r="Y1210" s="5"/>
      <c r="Z1210" s="5"/>
      <c r="AA1210" s="5"/>
      <c r="AB1210" s="5"/>
      <c r="AC1210" s="5"/>
      <c r="AD1210" s="5"/>
      <c r="AE1210" s="5"/>
      <c r="AF1210" s="5"/>
      <c r="AG1210" s="5"/>
      <c r="AH1210" s="5"/>
      <c r="AI1210" s="5"/>
      <c r="AJ1210" s="5"/>
      <c r="AK1210" s="5"/>
      <c r="AL1210" s="5"/>
      <c r="AM1210" s="5"/>
      <c r="AN1210" s="5"/>
      <c r="AO1210" s="5"/>
      <c r="AP1210" s="5"/>
    </row>
    <row r="1211" spans="1:42" x14ac:dyDescent="0.25">
      <c r="A1211" s="2" t="s">
        <v>573</v>
      </c>
      <c r="B1211" s="5" t="s">
        <v>1806</v>
      </c>
      <c r="C1211" s="5" t="s">
        <v>1807</v>
      </c>
      <c r="D1211" s="6">
        <v>15717</v>
      </c>
      <c r="E1211" s="5" t="s">
        <v>1218</v>
      </c>
      <c r="F1211" s="5" t="s">
        <v>1808</v>
      </c>
      <c r="G1211" s="5" t="s">
        <v>14</v>
      </c>
      <c r="H1211" s="5" t="s">
        <v>1445</v>
      </c>
      <c r="I1211" s="5">
        <v>16</v>
      </c>
      <c r="J1211" s="5">
        <v>0</v>
      </c>
      <c r="K1211" s="5">
        <v>0</v>
      </c>
      <c r="L1211" s="5"/>
      <c r="M1211" s="5"/>
      <c r="N1211" s="5"/>
      <c r="O1211" s="5"/>
      <c r="P1211" s="5"/>
      <c r="Q1211" s="5"/>
      <c r="R1211" s="5"/>
      <c r="S1211" s="5"/>
      <c r="T1211" s="5"/>
      <c r="U1211" s="5"/>
      <c r="V1211" s="5"/>
      <c r="W1211" s="5"/>
      <c r="X1211" s="5"/>
      <c r="Y1211" s="5"/>
      <c r="Z1211" s="5"/>
      <c r="AA1211" s="5"/>
      <c r="AB1211" s="5"/>
      <c r="AC1211" s="5"/>
      <c r="AD1211" s="5"/>
      <c r="AE1211" s="5"/>
      <c r="AF1211" s="5"/>
      <c r="AG1211" s="5"/>
      <c r="AH1211" s="5"/>
      <c r="AI1211" s="5"/>
      <c r="AJ1211" s="5"/>
      <c r="AK1211" s="5"/>
      <c r="AL1211" s="5"/>
      <c r="AM1211" s="5"/>
      <c r="AN1211" s="5"/>
      <c r="AO1211" s="5"/>
      <c r="AP1211" s="5"/>
    </row>
    <row r="1212" spans="1:42" x14ac:dyDescent="0.25">
      <c r="A1212" s="2" t="s">
        <v>573</v>
      </c>
      <c r="B1212" s="5" t="s">
        <v>1795</v>
      </c>
      <c r="C1212" s="5" t="s">
        <v>1796</v>
      </c>
      <c r="D1212" s="6">
        <v>15717</v>
      </c>
      <c r="E1212" s="5" t="s">
        <v>1797</v>
      </c>
      <c r="F1212" s="5" t="s">
        <v>63</v>
      </c>
      <c r="G1212" s="5" t="s">
        <v>14</v>
      </c>
      <c r="H1212" s="5" t="s">
        <v>1445</v>
      </c>
      <c r="I1212" s="5">
        <v>18</v>
      </c>
      <c r="J1212" s="5">
        <v>0</v>
      </c>
      <c r="K1212" s="5">
        <v>0</v>
      </c>
      <c r="L1212" s="5"/>
      <c r="M1212" s="5"/>
      <c r="N1212" s="5"/>
      <c r="O1212" s="5"/>
      <c r="P1212" s="5"/>
      <c r="Q1212" s="5"/>
      <c r="R1212" s="5"/>
      <c r="S1212" s="5"/>
      <c r="T1212" s="5"/>
      <c r="U1212" s="5"/>
      <c r="V1212" s="5"/>
      <c r="W1212" s="5"/>
      <c r="X1212" s="5"/>
      <c r="Y1212" s="5"/>
      <c r="Z1212" s="5"/>
      <c r="AA1212" s="5"/>
      <c r="AB1212" s="5"/>
      <c r="AC1212" s="5"/>
      <c r="AD1212" s="5"/>
      <c r="AE1212" s="5"/>
      <c r="AF1212" s="5"/>
      <c r="AG1212" s="5"/>
      <c r="AH1212" s="5"/>
      <c r="AI1212" s="5"/>
      <c r="AJ1212" s="5"/>
      <c r="AK1212" s="5"/>
      <c r="AL1212" s="5"/>
      <c r="AM1212" s="5"/>
      <c r="AN1212" s="5"/>
      <c r="AO1212" s="5"/>
      <c r="AP1212" s="5"/>
    </row>
    <row r="1213" spans="1:42" x14ac:dyDescent="0.25">
      <c r="A1213" s="2" t="s">
        <v>573</v>
      </c>
      <c r="B1213" s="5" t="s">
        <v>1787</v>
      </c>
      <c r="C1213" s="5" t="s">
        <v>1788</v>
      </c>
      <c r="D1213" s="6">
        <v>15724</v>
      </c>
      <c r="E1213" s="5" t="s">
        <v>1789</v>
      </c>
      <c r="F1213" s="5" t="s">
        <v>19</v>
      </c>
      <c r="G1213" s="5" t="s">
        <v>14</v>
      </c>
      <c r="H1213" s="5" t="s">
        <v>42</v>
      </c>
      <c r="I1213" s="5">
        <v>29</v>
      </c>
      <c r="J1213" s="5">
        <v>0</v>
      </c>
      <c r="K1213" s="5">
        <v>0</v>
      </c>
      <c r="L1213" s="5"/>
      <c r="M1213" s="5"/>
      <c r="N1213" s="5"/>
      <c r="O1213" s="5"/>
      <c r="P1213" s="5"/>
      <c r="Q1213" s="5"/>
      <c r="R1213" s="5"/>
      <c r="S1213" s="5"/>
      <c r="T1213" s="5"/>
      <c r="U1213" s="5"/>
      <c r="V1213" s="5"/>
      <c r="W1213" s="5"/>
      <c r="X1213" s="5"/>
      <c r="Y1213" s="5"/>
      <c r="Z1213" s="5"/>
      <c r="AA1213" s="5"/>
      <c r="AB1213" s="5"/>
      <c r="AC1213" s="5"/>
      <c r="AD1213" s="5"/>
      <c r="AE1213" s="5"/>
      <c r="AF1213" s="5"/>
      <c r="AG1213" s="5"/>
      <c r="AH1213" s="5"/>
      <c r="AI1213" s="5"/>
      <c r="AJ1213" s="5"/>
      <c r="AK1213" s="5"/>
      <c r="AL1213" s="5"/>
      <c r="AM1213" s="5"/>
      <c r="AN1213" s="5"/>
      <c r="AO1213" s="5"/>
      <c r="AP1213" s="5"/>
    </row>
    <row r="1214" spans="1:42" x14ac:dyDescent="0.25">
      <c r="A1214" s="2" t="s">
        <v>573</v>
      </c>
      <c r="B1214" s="5" t="s">
        <v>1813</v>
      </c>
      <c r="C1214" s="5" t="s">
        <v>1814</v>
      </c>
      <c r="D1214" s="6">
        <v>15724</v>
      </c>
      <c r="E1214" s="5" t="s">
        <v>1815</v>
      </c>
      <c r="F1214" s="5" t="s">
        <v>1816</v>
      </c>
      <c r="G1214" s="5" t="s">
        <v>14</v>
      </c>
      <c r="H1214" s="5" t="s">
        <v>518</v>
      </c>
      <c r="I1214" s="5">
        <v>28</v>
      </c>
      <c r="J1214" s="5">
        <v>3</v>
      </c>
      <c r="K1214" s="5">
        <v>5</v>
      </c>
      <c r="L1214" s="5" t="s">
        <v>2648</v>
      </c>
      <c r="M1214" s="5"/>
      <c r="N1214" s="5"/>
      <c r="O1214" s="5"/>
      <c r="P1214" s="5"/>
      <c r="Q1214" s="5"/>
      <c r="R1214" s="5"/>
      <c r="S1214" s="5"/>
      <c r="T1214" s="5"/>
      <c r="U1214" s="5"/>
      <c r="V1214" s="5"/>
      <c r="W1214" s="5"/>
      <c r="X1214" s="5"/>
      <c r="Y1214" s="5"/>
      <c r="Z1214" s="5"/>
      <c r="AA1214" s="5"/>
      <c r="AB1214" s="5"/>
      <c r="AC1214" s="5"/>
      <c r="AD1214" s="5"/>
      <c r="AE1214" s="5"/>
      <c r="AF1214" s="5"/>
      <c r="AG1214" s="5"/>
      <c r="AH1214" s="5"/>
      <c r="AI1214" s="5"/>
      <c r="AJ1214" s="5"/>
      <c r="AK1214" s="5"/>
      <c r="AL1214" s="5"/>
      <c r="AM1214" s="5"/>
      <c r="AN1214" s="5"/>
      <c r="AO1214" s="5"/>
      <c r="AP1214" s="5"/>
    </row>
    <row r="1215" spans="1:42" x14ac:dyDescent="0.25">
      <c r="A1215" s="2" t="s">
        <v>573</v>
      </c>
      <c r="B1215" s="5" t="s">
        <v>1817</v>
      </c>
      <c r="C1215" s="5" t="s">
        <v>1818</v>
      </c>
      <c r="D1215" s="6">
        <v>15724</v>
      </c>
      <c r="E1215" s="5" t="s">
        <v>1819</v>
      </c>
      <c r="F1215" s="5" t="s">
        <v>1816</v>
      </c>
      <c r="G1215" s="5" t="s">
        <v>14</v>
      </c>
      <c r="H1215" s="5" t="s">
        <v>518</v>
      </c>
      <c r="I1215" s="5">
        <v>3</v>
      </c>
      <c r="J1215" s="5">
        <v>0</v>
      </c>
      <c r="K1215" s="5">
        <v>0</v>
      </c>
      <c r="L1215" s="5"/>
      <c r="M1215" s="5"/>
      <c r="N1215" s="5"/>
      <c r="O1215" s="5"/>
      <c r="P1215" s="5"/>
      <c r="Q1215" s="5"/>
      <c r="R1215" s="5"/>
      <c r="S1215" s="5"/>
      <c r="T1215" s="5"/>
      <c r="U1215" s="5"/>
      <c r="V1215" s="5"/>
      <c r="W1215" s="5"/>
      <c r="X1215" s="5"/>
      <c r="Y1215" s="5"/>
      <c r="Z1215" s="5"/>
      <c r="AA1215" s="5"/>
      <c r="AB1215" s="5"/>
      <c r="AC1215" s="5"/>
      <c r="AD1215" s="5"/>
      <c r="AE1215" s="5"/>
      <c r="AF1215" s="5"/>
      <c r="AG1215" s="5"/>
      <c r="AH1215" s="5"/>
      <c r="AI1215" s="5"/>
      <c r="AJ1215" s="5"/>
      <c r="AK1215" s="5"/>
      <c r="AL1215" s="5"/>
      <c r="AM1215" s="5"/>
      <c r="AN1215" s="5"/>
      <c r="AO1215" s="5"/>
      <c r="AP1215" s="5"/>
    </row>
    <row r="1216" spans="1:42" x14ac:dyDescent="0.25">
      <c r="A1216" s="2" t="s">
        <v>573</v>
      </c>
      <c r="B1216" s="5" t="s">
        <v>1790</v>
      </c>
      <c r="C1216" s="5" t="s">
        <v>1791</v>
      </c>
      <c r="D1216" s="6">
        <v>15724</v>
      </c>
      <c r="E1216" s="5" t="s">
        <v>1556</v>
      </c>
      <c r="F1216" s="5" t="s">
        <v>63</v>
      </c>
      <c r="G1216" s="5" t="s">
        <v>14</v>
      </c>
      <c r="H1216" s="5" t="s">
        <v>913</v>
      </c>
      <c r="I1216" s="5">
        <v>8</v>
      </c>
      <c r="J1216" s="5">
        <v>2</v>
      </c>
      <c r="K1216" s="5">
        <v>6</v>
      </c>
      <c r="L1216" s="5"/>
      <c r="M1216" s="5"/>
      <c r="N1216" s="5"/>
      <c r="O1216" s="5"/>
      <c r="P1216" s="5"/>
      <c r="Q1216" s="5"/>
      <c r="R1216" s="5"/>
      <c r="S1216" s="5"/>
      <c r="T1216" s="5"/>
      <c r="U1216" s="5"/>
      <c r="V1216" s="5"/>
      <c r="W1216" s="5"/>
      <c r="X1216" s="5"/>
      <c r="Y1216" s="5"/>
      <c r="Z1216" s="5"/>
      <c r="AA1216" s="5"/>
      <c r="AB1216" s="5"/>
      <c r="AC1216" s="5"/>
      <c r="AD1216" s="5"/>
      <c r="AE1216" s="5"/>
      <c r="AF1216" s="5"/>
      <c r="AG1216" s="5"/>
      <c r="AH1216" s="5"/>
      <c r="AI1216" s="5"/>
      <c r="AJ1216" s="5"/>
      <c r="AK1216" s="5"/>
      <c r="AL1216" s="5"/>
      <c r="AM1216" s="5"/>
      <c r="AN1216" s="5"/>
      <c r="AO1216" s="5"/>
      <c r="AP1216" s="5"/>
    </row>
    <row r="1217" spans="1:42" x14ac:dyDescent="0.25">
      <c r="A1217" s="2" t="s">
        <v>573</v>
      </c>
      <c r="B1217" s="5" t="s">
        <v>1828</v>
      </c>
      <c r="C1217" s="5" t="s">
        <v>1829</v>
      </c>
      <c r="D1217" s="6">
        <v>15724</v>
      </c>
      <c r="E1217" s="5" t="s">
        <v>1778</v>
      </c>
      <c r="F1217" s="5" t="s">
        <v>25</v>
      </c>
      <c r="G1217" s="5" t="s">
        <v>14</v>
      </c>
      <c r="H1217" s="5" t="s">
        <v>913</v>
      </c>
      <c r="I1217" s="5">
        <v>11</v>
      </c>
      <c r="J1217" s="5">
        <v>1</v>
      </c>
      <c r="K1217" s="5">
        <v>3</v>
      </c>
      <c r="L1217" s="5"/>
      <c r="M1217" s="5"/>
      <c r="N1217" s="5"/>
      <c r="O1217" s="5"/>
      <c r="P1217" s="5"/>
      <c r="Q1217" s="5"/>
      <c r="R1217" s="5"/>
      <c r="S1217" s="5"/>
      <c r="T1217" s="5"/>
      <c r="U1217" s="5"/>
      <c r="V1217" s="5"/>
      <c r="W1217" s="5"/>
      <c r="X1217" s="5"/>
      <c r="Y1217" s="5"/>
      <c r="Z1217" s="5"/>
      <c r="AA1217" s="5"/>
      <c r="AB1217" s="5"/>
      <c r="AC1217" s="5"/>
      <c r="AD1217" s="5"/>
      <c r="AE1217" s="5"/>
      <c r="AF1217" s="5"/>
      <c r="AG1217" s="5"/>
      <c r="AH1217" s="5"/>
      <c r="AI1217" s="5"/>
      <c r="AJ1217" s="5"/>
      <c r="AK1217" s="5"/>
      <c r="AL1217" s="5"/>
      <c r="AM1217" s="5"/>
      <c r="AN1217" s="5"/>
      <c r="AO1217" s="5"/>
      <c r="AP1217" s="5"/>
    </row>
    <row r="1218" spans="1:42" x14ac:dyDescent="0.25">
      <c r="A1218" s="2" t="s">
        <v>573</v>
      </c>
      <c r="B1218" s="5" t="s">
        <v>1820</v>
      </c>
      <c r="C1218" s="5" t="s">
        <v>1821</v>
      </c>
      <c r="D1218" s="6">
        <v>15724</v>
      </c>
      <c r="E1218" s="5" t="s">
        <v>622</v>
      </c>
      <c r="F1218" s="5" t="s">
        <v>63</v>
      </c>
      <c r="G1218" s="5" t="s">
        <v>14</v>
      </c>
      <c r="H1218" s="5" t="s">
        <v>1445</v>
      </c>
      <c r="I1218" s="5">
        <v>28</v>
      </c>
      <c r="J1218" s="5">
        <v>1</v>
      </c>
      <c r="K1218" s="5">
        <v>1</v>
      </c>
      <c r="L1218" s="5"/>
      <c r="M1218" s="5"/>
      <c r="N1218" s="5"/>
      <c r="O1218" s="5"/>
      <c r="P1218" s="5"/>
      <c r="Q1218" s="5"/>
      <c r="R1218" s="5"/>
      <c r="S1218" s="5"/>
      <c r="T1218" s="5"/>
      <c r="U1218" s="5"/>
      <c r="V1218" s="5"/>
      <c r="W1218" s="5"/>
      <c r="X1218" s="5"/>
      <c r="Y1218" s="5"/>
      <c r="Z1218" s="5"/>
      <c r="AA1218" s="5"/>
      <c r="AB1218" s="5"/>
      <c r="AC1218" s="5"/>
      <c r="AD1218" s="5"/>
      <c r="AE1218" s="5"/>
      <c r="AF1218" s="5"/>
      <c r="AG1218" s="5"/>
      <c r="AH1218" s="5"/>
      <c r="AI1218" s="5"/>
      <c r="AJ1218" s="5"/>
      <c r="AK1218" s="5"/>
      <c r="AL1218" s="5"/>
      <c r="AM1218" s="5"/>
      <c r="AN1218" s="5"/>
      <c r="AO1218" s="5"/>
      <c r="AP1218" s="5"/>
    </row>
    <row r="1219" spans="1:42" x14ac:dyDescent="0.25">
      <c r="A1219" s="2" t="s">
        <v>573</v>
      </c>
      <c r="B1219" s="5" t="s">
        <v>1843</v>
      </c>
      <c r="C1219" s="5" t="s">
        <v>1844</v>
      </c>
      <c r="D1219" s="6">
        <v>15738</v>
      </c>
      <c r="E1219" s="5" t="s">
        <v>1845</v>
      </c>
      <c r="F1219" s="5" t="s">
        <v>33</v>
      </c>
      <c r="G1219" s="5" t="s">
        <v>14</v>
      </c>
      <c r="H1219" s="5" t="s">
        <v>913</v>
      </c>
      <c r="I1219" s="5">
        <v>9</v>
      </c>
      <c r="J1219" s="5">
        <v>4</v>
      </c>
      <c r="K1219" s="5">
        <v>14</v>
      </c>
      <c r="L1219" s="5"/>
      <c r="M1219" s="5"/>
      <c r="N1219" s="5"/>
      <c r="O1219" s="5"/>
      <c r="P1219" s="5"/>
      <c r="Q1219" s="5"/>
      <c r="R1219" s="5"/>
      <c r="S1219" s="5"/>
      <c r="T1219" s="5"/>
      <c r="U1219" s="5"/>
      <c r="V1219" s="5"/>
      <c r="W1219" s="5"/>
      <c r="X1219" s="5"/>
      <c r="Y1219" s="5"/>
      <c r="Z1219" s="5"/>
      <c r="AA1219" s="5"/>
      <c r="AB1219" s="5"/>
      <c r="AC1219" s="5"/>
      <c r="AD1219" s="5"/>
      <c r="AE1219" s="5"/>
      <c r="AF1219" s="5"/>
      <c r="AG1219" s="5"/>
      <c r="AH1219" s="5"/>
      <c r="AI1219" s="5"/>
      <c r="AJ1219" s="5"/>
      <c r="AK1219" s="5"/>
      <c r="AL1219" s="5"/>
      <c r="AM1219" s="5"/>
      <c r="AN1219" s="5"/>
      <c r="AO1219" s="5"/>
      <c r="AP1219" s="5"/>
    </row>
    <row r="1220" spans="1:42" x14ac:dyDescent="0.25">
      <c r="A1220" s="2" t="s">
        <v>573</v>
      </c>
      <c r="B1220" s="5" t="s">
        <v>1848</v>
      </c>
      <c r="C1220" s="5" t="s">
        <v>1849</v>
      </c>
      <c r="D1220" s="6">
        <v>15738</v>
      </c>
      <c r="E1220" s="5" t="s">
        <v>1556</v>
      </c>
      <c r="F1220" s="5" t="s">
        <v>63</v>
      </c>
      <c r="G1220" s="5" t="s">
        <v>14</v>
      </c>
      <c r="H1220" s="5" t="s">
        <v>1152</v>
      </c>
      <c r="I1220" s="5">
        <v>12</v>
      </c>
      <c r="J1220" s="5">
        <v>1</v>
      </c>
      <c r="K1220" s="5">
        <v>3</v>
      </c>
      <c r="L1220" s="5"/>
      <c r="M1220" s="5"/>
      <c r="N1220" s="5"/>
      <c r="O1220" s="5"/>
      <c r="P1220" s="5"/>
      <c r="Q1220" s="5"/>
      <c r="R1220" s="5"/>
      <c r="S1220" s="5"/>
      <c r="T1220" s="5"/>
      <c r="U1220" s="5"/>
      <c r="V1220" s="5"/>
      <c r="W1220" s="5"/>
      <c r="X1220" s="5"/>
      <c r="Y1220" s="5"/>
      <c r="Z1220" s="5"/>
      <c r="AA1220" s="5"/>
      <c r="AB1220" s="5"/>
      <c r="AC1220" s="5"/>
      <c r="AD1220" s="5"/>
      <c r="AE1220" s="5"/>
      <c r="AF1220" s="5"/>
      <c r="AG1220" s="5"/>
      <c r="AH1220" s="5"/>
      <c r="AI1220" s="5"/>
      <c r="AJ1220" s="5"/>
      <c r="AK1220" s="5"/>
      <c r="AL1220" s="5"/>
      <c r="AM1220" s="5"/>
      <c r="AN1220" s="5"/>
      <c r="AO1220" s="5"/>
      <c r="AP1220" s="5"/>
    </row>
    <row r="1221" spans="1:42" x14ac:dyDescent="0.25">
      <c r="A1221" s="2" t="s">
        <v>573</v>
      </c>
      <c r="B1221" s="5" t="s">
        <v>1835</v>
      </c>
      <c r="C1221" s="5" t="s">
        <v>1836</v>
      </c>
      <c r="D1221" s="6">
        <v>15738</v>
      </c>
      <c r="E1221" s="5" t="s">
        <v>1837</v>
      </c>
      <c r="F1221" s="5" t="s">
        <v>1838</v>
      </c>
      <c r="G1221" s="5" t="s">
        <v>14</v>
      </c>
      <c r="H1221" s="5" t="s">
        <v>641</v>
      </c>
      <c r="I1221" s="5">
        <v>13</v>
      </c>
      <c r="J1221" s="5">
        <v>4</v>
      </c>
      <c r="K1221" s="5">
        <v>3</v>
      </c>
      <c r="L1221" s="5"/>
      <c r="M1221" s="5"/>
      <c r="N1221" s="5"/>
      <c r="O1221" s="5"/>
      <c r="P1221" s="5"/>
      <c r="Q1221" s="5"/>
      <c r="R1221" s="5"/>
      <c r="S1221" s="5"/>
      <c r="T1221" s="5"/>
      <c r="U1221" s="5"/>
      <c r="V1221" s="5"/>
      <c r="W1221" s="5"/>
      <c r="X1221" s="5"/>
      <c r="Y1221" s="5"/>
      <c r="Z1221" s="5"/>
      <c r="AA1221" s="5"/>
      <c r="AB1221" s="5"/>
      <c r="AC1221" s="5"/>
      <c r="AD1221" s="5"/>
      <c r="AE1221" s="5"/>
      <c r="AF1221" s="5"/>
      <c r="AG1221" s="5"/>
      <c r="AH1221" s="5"/>
      <c r="AI1221" s="5"/>
      <c r="AJ1221" s="5"/>
      <c r="AK1221" s="5"/>
      <c r="AL1221" s="5"/>
      <c r="AM1221" s="5"/>
      <c r="AN1221" s="5"/>
      <c r="AO1221" s="5"/>
      <c r="AP1221" s="5"/>
    </row>
    <row r="1222" spans="1:42" x14ac:dyDescent="0.25">
      <c r="A1222" s="2" t="s">
        <v>573</v>
      </c>
      <c r="B1222" s="5" t="s">
        <v>1832</v>
      </c>
      <c r="C1222" s="5" t="s">
        <v>1833</v>
      </c>
      <c r="D1222" s="6">
        <v>15738</v>
      </c>
      <c r="E1222" s="5" t="s">
        <v>1834</v>
      </c>
      <c r="F1222" s="5" t="s">
        <v>195</v>
      </c>
      <c r="G1222" s="5" t="s">
        <v>14</v>
      </c>
      <c r="H1222" s="5" t="s">
        <v>866</v>
      </c>
      <c r="I1222" s="5">
        <v>20</v>
      </c>
      <c r="J1222" s="5">
        <v>1</v>
      </c>
      <c r="K1222" s="5">
        <v>2</v>
      </c>
      <c r="L1222" s="5" t="s">
        <v>2648</v>
      </c>
      <c r="M1222" s="5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  <c r="AG1222" s="5"/>
      <c r="AH1222" s="5"/>
      <c r="AI1222" s="5"/>
      <c r="AJ1222" s="5"/>
      <c r="AK1222" s="5"/>
      <c r="AL1222" s="5"/>
      <c r="AM1222" s="5"/>
      <c r="AN1222" s="5"/>
      <c r="AO1222" s="5"/>
      <c r="AP1222" s="5"/>
    </row>
    <row r="1223" spans="1:42" x14ac:dyDescent="0.25">
      <c r="A1223" s="2" t="s">
        <v>573</v>
      </c>
      <c r="B1223" s="5" t="s">
        <v>1853</v>
      </c>
      <c r="C1223" s="5" t="s">
        <v>1854</v>
      </c>
      <c r="D1223" s="6">
        <v>15745</v>
      </c>
      <c r="E1223" s="5" t="s">
        <v>1855</v>
      </c>
      <c r="F1223" s="5" t="s">
        <v>15</v>
      </c>
      <c r="G1223" s="5" t="s">
        <v>14</v>
      </c>
      <c r="H1223" s="5" t="s">
        <v>42</v>
      </c>
      <c r="I1223" s="5">
        <v>19</v>
      </c>
      <c r="J1223" s="5">
        <v>0</v>
      </c>
      <c r="K1223" s="5">
        <v>0</v>
      </c>
      <c r="L1223" s="5" t="s">
        <v>2649</v>
      </c>
      <c r="M1223" s="5"/>
      <c r="N1223" s="5"/>
      <c r="O1223" s="5"/>
      <c r="P1223" s="5"/>
      <c r="Q1223" s="5"/>
      <c r="R1223" s="5"/>
      <c r="S1223" s="5"/>
      <c r="T1223" s="5"/>
      <c r="U1223" s="5"/>
      <c r="V1223" s="5"/>
      <c r="W1223" s="5"/>
      <c r="X1223" s="5"/>
      <c r="Y1223" s="5"/>
      <c r="Z1223" s="5"/>
      <c r="AA1223" s="5"/>
      <c r="AB1223" s="5"/>
      <c r="AC1223" s="5"/>
      <c r="AD1223" s="5"/>
      <c r="AE1223" s="5"/>
      <c r="AF1223" s="5"/>
      <c r="AG1223" s="5"/>
      <c r="AH1223" s="5"/>
      <c r="AI1223" s="5"/>
      <c r="AJ1223" s="5"/>
      <c r="AK1223" s="5"/>
      <c r="AL1223" s="5"/>
      <c r="AM1223" s="5"/>
      <c r="AN1223" s="5"/>
      <c r="AO1223" s="5"/>
      <c r="AP1223" s="5"/>
    </row>
    <row r="1224" spans="1:42" x14ac:dyDescent="0.25">
      <c r="A1224" s="2" t="s">
        <v>573</v>
      </c>
      <c r="B1224" s="5" t="s">
        <v>1861</v>
      </c>
      <c r="C1224" s="5" t="s">
        <v>1862</v>
      </c>
      <c r="D1224" s="6">
        <v>15752</v>
      </c>
      <c r="E1224" s="5" t="s">
        <v>503</v>
      </c>
      <c r="F1224" s="5" t="s">
        <v>17</v>
      </c>
      <c r="G1224" s="5" t="s">
        <v>14</v>
      </c>
      <c r="H1224" s="5" t="s">
        <v>518</v>
      </c>
      <c r="I1224" s="5">
        <v>12</v>
      </c>
      <c r="J1224" s="5">
        <v>2</v>
      </c>
      <c r="K1224" s="5">
        <v>4</v>
      </c>
      <c r="L1224" s="5"/>
      <c r="M1224" s="5"/>
      <c r="N1224" s="5"/>
      <c r="O1224" s="5"/>
      <c r="P1224" s="5"/>
      <c r="Q1224" s="5"/>
      <c r="R1224" s="5"/>
      <c r="S1224" s="5"/>
      <c r="T1224" s="5"/>
      <c r="U1224" s="5"/>
      <c r="V1224" s="5"/>
      <c r="W1224" s="5"/>
      <c r="X1224" s="5"/>
      <c r="Y1224" s="5"/>
      <c r="Z1224" s="5"/>
      <c r="AA1224" s="5"/>
      <c r="AB1224" s="5"/>
      <c r="AC1224" s="5"/>
      <c r="AD1224" s="5"/>
      <c r="AE1224" s="5"/>
      <c r="AF1224" s="5"/>
      <c r="AG1224" s="5"/>
      <c r="AH1224" s="5"/>
      <c r="AI1224" s="5"/>
      <c r="AJ1224" s="5"/>
      <c r="AK1224" s="5"/>
      <c r="AL1224" s="5"/>
      <c r="AM1224" s="5"/>
      <c r="AN1224" s="5"/>
      <c r="AO1224" s="5"/>
      <c r="AP1224" s="5"/>
    </row>
    <row r="1225" spans="1:42" x14ac:dyDescent="0.25">
      <c r="A1225" s="2" t="s">
        <v>573</v>
      </c>
      <c r="B1225" s="5" t="s">
        <v>1859</v>
      </c>
      <c r="C1225" s="5" t="s">
        <v>1860</v>
      </c>
      <c r="D1225" s="6">
        <v>15752</v>
      </c>
      <c r="E1225" s="5" t="s">
        <v>503</v>
      </c>
      <c r="F1225" s="5" t="s">
        <v>17</v>
      </c>
      <c r="G1225" s="5" t="s">
        <v>14</v>
      </c>
      <c r="H1225" s="5" t="s">
        <v>518</v>
      </c>
      <c r="I1225" s="5">
        <v>7</v>
      </c>
      <c r="J1225" s="5">
        <v>1</v>
      </c>
      <c r="K1225" s="5">
        <v>2</v>
      </c>
      <c r="L1225" s="5"/>
      <c r="M1225" s="5"/>
      <c r="N1225" s="5"/>
      <c r="O1225" s="5"/>
      <c r="P1225" s="5"/>
      <c r="Q1225" s="5"/>
      <c r="R1225" s="5"/>
      <c r="S1225" s="5"/>
      <c r="T1225" s="5"/>
      <c r="U1225" s="5"/>
      <c r="V1225" s="5"/>
      <c r="W1225" s="5"/>
      <c r="X1225" s="5"/>
      <c r="Y1225" s="5"/>
      <c r="Z1225" s="5"/>
      <c r="AA1225" s="5"/>
      <c r="AB1225" s="5"/>
      <c r="AC1225" s="5"/>
      <c r="AD1225" s="5"/>
      <c r="AE1225" s="5"/>
      <c r="AF1225" s="5"/>
      <c r="AG1225" s="5"/>
      <c r="AH1225" s="5"/>
      <c r="AI1225" s="5"/>
      <c r="AJ1225" s="5"/>
      <c r="AK1225" s="5"/>
      <c r="AL1225" s="5"/>
      <c r="AM1225" s="5"/>
      <c r="AN1225" s="5"/>
      <c r="AO1225" s="5"/>
      <c r="AP1225" s="5"/>
    </row>
    <row r="1226" spans="1:42" x14ac:dyDescent="0.25">
      <c r="A1226" s="2" t="s">
        <v>573</v>
      </c>
      <c r="B1226" s="5" t="s">
        <v>1856</v>
      </c>
      <c r="C1226" s="5" t="s">
        <v>1857</v>
      </c>
      <c r="D1226" s="6">
        <v>15752</v>
      </c>
      <c r="E1226" s="5" t="s">
        <v>1858</v>
      </c>
      <c r="F1226" s="5" t="s">
        <v>1610</v>
      </c>
      <c r="G1226" s="5" t="s">
        <v>14</v>
      </c>
      <c r="H1226" s="5" t="s">
        <v>1445</v>
      </c>
      <c r="I1226" s="5">
        <v>26</v>
      </c>
      <c r="J1226" s="5">
        <v>2</v>
      </c>
      <c r="K1226" s="5">
        <v>2</v>
      </c>
      <c r="L1226" s="5"/>
      <c r="M1226" s="5"/>
      <c r="N1226" s="5"/>
      <c r="O1226" s="5"/>
      <c r="P1226" s="5"/>
      <c r="Q1226" s="5"/>
      <c r="R1226" s="5"/>
      <c r="S1226" s="5"/>
      <c r="T1226" s="5"/>
      <c r="U1226" s="5"/>
      <c r="V1226" s="5"/>
      <c r="W1226" s="5"/>
      <c r="X1226" s="5"/>
      <c r="Y1226" s="5"/>
      <c r="Z1226" s="5"/>
      <c r="AA1226" s="5"/>
      <c r="AB1226" s="5"/>
      <c r="AC1226" s="5"/>
      <c r="AD1226" s="5"/>
      <c r="AE1226" s="5"/>
      <c r="AF1226" s="5"/>
      <c r="AG1226" s="5"/>
      <c r="AH1226" s="5"/>
      <c r="AI1226" s="5"/>
      <c r="AJ1226" s="5"/>
      <c r="AK1226" s="5"/>
      <c r="AL1226" s="5"/>
      <c r="AM1226" s="5"/>
      <c r="AN1226" s="5"/>
      <c r="AO1226" s="5"/>
      <c r="AP1226" s="5"/>
    </row>
    <row r="1227" spans="1:42" x14ac:dyDescent="0.25">
      <c r="A1227" s="2" t="s">
        <v>573</v>
      </c>
      <c r="B1227" s="5" t="s">
        <v>1879</v>
      </c>
      <c r="C1227" s="5" t="s">
        <v>1880</v>
      </c>
      <c r="D1227" s="6">
        <v>15766</v>
      </c>
      <c r="E1227" s="5" t="s">
        <v>1881</v>
      </c>
      <c r="F1227" s="5" t="s">
        <v>1882</v>
      </c>
      <c r="G1227" s="5" t="s">
        <v>14</v>
      </c>
      <c r="H1227" s="5" t="s">
        <v>21</v>
      </c>
      <c r="I1227" s="5">
        <v>24</v>
      </c>
      <c r="J1227" s="5">
        <v>5</v>
      </c>
      <c r="K1227" s="5">
        <v>18</v>
      </c>
      <c r="L1227" s="5"/>
      <c r="M1227" s="5"/>
      <c r="N1227" s="5"/>
      <c r="O1227" s="5"/>
      <c r="P1227" s="5"/>
      <c r="Q1227" s="5"/>
      <c r="R1227" s="5"/>
      <c r="S1227" s="5"/>
      <c r="T1227" s="5"/>
      <c r="U1227" s="5"/>
      <c r="V1227" s="5"/>
      <c r="W1227" s="5"/>
      <c r="X1227" s="5"/>
      <c r="Y1227" s="5"/>
      <c r="Z1227" s="5"/>
      <c r="AA1227" s="5"/>
      <c r="AB1227" s="5"/>
      <c r="AC1227" s="5"/>
      <c r="AD1227" s="5"/>
      <c r="AE1227" s="5"/>
      <c r="AF1227" s="5"/>
      <c r="AG1227" s="5"/>
      <c r="AH1227" s="5"/>
      <c r="AI1227" s="5"/>
      <c r="AJ1227" s="5"/>
      <c r="AK1227" s="5"/>
      <c r="AL1227" s="5"/>
      <c r="AM1227" s="5"/>
      <c r="AN1227" s="5"/>
      <c r="AO1227" s="5"/>
      <c r="AP1227" s="5"/>
    </row>
    <row r="1228" spans="1:42" x14ac:dyDescent="0.25">
      <c r="A1228" s="2" t="s">
        <v>573</v>
      </c>
      <c r="B1228" s="5" t="s">
        <v>1863</v>
      </c>
      <c r="C1228" s="5" t="s">
        <v>1864</v>
      </c>
      <c r="D1228" s="6">
        <v>15766</v>
      </c>
      <c r="E1228" s="5" t="s">
        <v>1865</v>
      </c>
      <c r="F1228" s="5" t="s">
        <v>33</v>
      </c>
      <c r="G1228" s="5" t="s">
        <v>14</v>
      </c>
      <c r="H1228" s="5" t="s">
        <v>21</v>
      </c>
      <c r="I1228" s="5">
        <v>23</v>
      </c>
      <c r="J1228" s="5">
        <v>4</v>
      </c>
      <c r="K1228" s="5">
        <v>15</v>
      </c>
      <c r="L1228" s="5" t="s">
        <v>2648</v>
      </c>
      <c r="M1228" s="5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  <c r="AG1228" s="5"/>
      <c r="AH1228" s="5"/>
      <c r="AI1228" s="5"/>
      <c r="AJ1228" s="5"/>
      <c r="AK1228" s="5"/>
      <c r="AL1228" s="5"/>
      <c r="AM1228" s="5"/>
      <c r="AN1228" s="5"/>
      <c r="AO1228" s="5"/>
      <c r="AP1228" s="5"/>
    </row>
    <row r="1229" spans="1:42" x14ac:dyDescent="0.25">
      <c r="A1229" s="2" t="s">
        <v>573</v>
      </c>
      <c r="B1229" s="5" t="s">
        <v>1866</v>
      </c>
      <c r="C1229" s="5" t="s">
        <v>1867</v>
      </c>
      <c r="D1229" s="6">
        <v>15766</v>
      </c>
      <c r="E1229" s="5" t="s">
        <v>1868</v>
      </c>
      <c r="F1229" s="5" t="s">
        <v>17</v>
      </c>
      <c r="G1229" s="5" t="s">
        <v>14</v>
      </c>
      <c r="H1229" s="5" t="s">
        <v>42</v>
      </c>
      <c r="I1229" s="5">
        <v>12</v>
      </c>
      <c r="J1229" s="5">
        <v>1</v>
      </c>
      <c r="K1229" s="5">
        <v>1</v>
      </c>
      <c r="L1229" s="5"/>
      <c r="M1229" s="5"/>
      <c r="N1229" s="5"/>
      <c r="O1229" s="5"/>
      <c r="P1229" s="5"/>
      <c r="Q1229" s="5"/>
      <c r="R1229" s="5"/>
      <c r="S1229" s="5"/>
      <c r="T1229" s="5"/>
      <c r="U1229" s="5"/>
      <c r="V1229" s="5"/>
      <c r="W1229" s="5"/>
      <c r="X1229" s="5"/>
      <c r="Y1229" s="5"/>
      <c r="Z1229" s="5"/>
      <c r="AA1229" s="5"/>
      <c r="AB1229" s="5"/>
      <c r="AC1229" s="5"/>
      <c r="AD1229" s="5"/>
      <c r="AE1229" s="5"/>
      <c r="AF1229" s="5"/>
      <c r="AG1229" s="5"/>
      <c r="AH1229" s="5"/>
      <c r="AI1229" s="5"/>
      <c r="AJ1229" s="5"/>
      <c r="AK1229" s="5"/>
      <c r="AL1229" s="5"/>
      <c r="AM1229" s="5"/>
      <c r="AN1229" s="5"/>
      <c r="AO1229" s="5"/>
      <c r="AP1229" s="5"/>
    </row>
    <row r="1230" spans="1:42" x14ac:dyDescent="0.25">
      <c r="A1230" s="2" t="s">
        <v>573</v>
      </c>
      <c r="B1230" s="5" t="s">
        <v>1873</v>
      </c>
      <c r="C1230" s="5" t="s">
        <v>1874</v>
      </c>
      <c r="D1230" s="6">
        <v>15766</v>
      </c>
      <c r="E1230" s="5" t="s">
        <v>1875</v>
      </c>
      <c r="F1230" s="5" t="s">
        <v>17</v>
      </c>
      <c r="G1230" s="5" t="s">
        <v>14</v>
      </c>
      <c r="H1230" s="5" t="s">
        <v>641</v>
      </c>
      <c r="I1230" s="5">
        <v>18</v>
      </c>
      <c r="J1230" s="5">
        <v>3</v>
      </c>
      <c r="K1230" s="5">
        <v>4</v>
      </c>
      <c r="L1230" s="5"/>
      <c r="M1230" s="5"/>
      <c r="N1230" s="5"/>
      <c r="O1230" s="5"/>
      <c r="P1230" s="5"/>
      <c r="Q1230" s="5"/>
      <c r="R1230" s="5"/>
      <c r="S1230" s="5"/>
      <c r="T1230" s="5"/>
      <c r="U1230" s="5"/>
      <c r="V1230" s="5"/>
      <c r="W1230" s="5"/>
      <c r="X1230" s="5"/>
      <c r="Y1230" s="5"/>
      <c r="Z1230" s="5"/>
      <c r="AA1230" s="5"/>
      <c r="AB1230" s="5"/>
      <c r="AC1230" s="5"/>
      <c r="AD1230" s="5"/>
      <c r="AE1230" s="5"/>
      <c r="AF1230" s="5"/>
      <c r="AG1230" s="5"/>
      <c r="AH1230" s="5"/>
      <c r="AI1230" s="5"/>
      <c r="AJ1230" s="5"/>
      <c r="AK1230" s="5"/>
      <c r="AL1230" s="5"/>
      <c r="AM1230" s="5"/>
      <c r="AN1230" s="5"/>
      <c r="AO1230" s="5"/>
      <c r="AP1230" s="5"/>
    </row>
    <row r="1231" spans="1:42" x14ac:dyDescent="0.25">
      <c r="A1231" s="2" t="s">
        <v>573</v>
      </c>
      <c r="B1231" s="5" t="s">
        <v>1883</v>
      </c>
      <c r="C1231" s="5" t="s">
        <v>1884</v>
      </c>
      <c r="D1231" s="6">
        <v>15766</v>
      </c>
      <c r="E1231" s="5" t="s">
        <v>1885</v>
      </c>
      <c r="F1231" s="5" t="s">
        <v>1886</v>
      </c>
      <c r="G1231" s="5" t="s">
        <v>14</v>
      </c>
      <c r="H1231" s="5" t="s">
        <v>866</v>
      </c>
      <c r="I1231" s="5">
        <v>13</v>
      </c>
      <c r="J1231" s="5">
        <v>0</v>
      </c>
      <c r="K1231" s="5">
        <v>0</v>
      </c>
      <c r="L1231" s="5"/>
      <c r="M1231" s="5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  <c r="AG1231" s="5"/>
      <c r="AH1231" s="5"/>
      <c r="AI1231" s="5"/>
      <c r="AJ1231" s="5"/>
      <c r="AK1231" s="5"/>
      <c r="AL1231" s="5"/>
      <c r="AM1231" s="5"/>
      <c r="AN1231" s="5"/>
      <c r="AO1231" s="5"/>
      <c r="AP1231" s="5"/>
    </row>
    <row r="1232" spans="1:42" x14ac:dyDescent="0.25">
      <c r="A1232" s="2" t="s">
        <v>573</v>
      </c>
      <c r="B1232" s="5" t="s">
        <v>1876</v>
      </c>
      <c r="C1232" s="5" t="s">
        <v>1877</v>
      </c>
      <c r="D1232" s="6">
        <v>15766</v>
      </c>
      <c r="E1232" s="5" t="s">
        <v>1878</v>
      </c>
      <c r="F1232" s="5" t="s">
        <v>17</v>
      </c>
      <c r="G1232" s="5" t="s">
        <v>14</v>
      </c>
      <c r="H1232" s="5" t="s">
        <v>913</v>
      </c>
      <c r="I1232" s="5">
        <v>5</v>
      </c>
      <c r="J1232" s="5">
        <v>0</v>
      </c>
      <c r="K1232" s="5">
        <v>0</v>
      </c>
      <c r="L1232" s="5"/>
      <c r="M1232" s="5"/>
      <c r="N1232" s="5"/>
      <c r="O1232" s="5"/>
      <c r="P1232" s="5"/>
      <c r="Q1232" s="5"/>
      <c r="R1232" s="5"/>
      <c r="S1232" s="5"/>
      <c r="T1232" s="5"/>
      <c r="U1232" s="5"/>
      <c r="V1232" s="5"/>
      <c r="W1232" s="5"/>
      <c r="X1232" s="5"/>
      <c r="Y1232" s="5"/>
      <c r="Z1232" s="5"/>
      <c r="AA1232" s="5"/>
      <c r="AB1232" s="5"/>
      <c r="AC1232" s="5"/>
      <c r="AD1232" s="5"/>
      <c r="AE1232" s="5"/>
      <c r="AF1232" s="5"/>
      <c r="AG1232" s="5"/>
      <c r="AH1232" s="5"/>
      <c r="AI1232" s="5"/>
      <c r="AJ1232" s="5"/>
      <c r="AK1232" s="5"/>
      <c r="AL1232" s="5"/>
      <c r="AM1232" s="5"/>
      <c r="AN1232" s="5"/>
      <c r="AO1232" s="5"/>
      <c r="AP1232" s="5"/>
    </row>
    <row r="1233" spans="1:42" x14ac:dyDescent="0.25">
      <c r="A1233" s="2" t="s">
        <v>573</v>
      </c>
      <c r="B1233" s="5" t="s">
        <v>1869</v>
      </c>
      <c r="C1233" s="5" t="s">
        <v>1870</v>
      </c>
      <c r="D1233" s="6">
        <v>15766</v>
      </c>
      <c r="E1233" s="5" t="s">
        <v>1871</v>
      </c>
      <c r="F1233" s="5" t="s">
        <v>1872</v>
      </c>
      <c r="G1233" s="5" t="s">
        <v>14</v>
      </c>
      <c r="H1233" s="5" t="s">
        <v>913</v>
      </c>
      <c r="I1233" s="5">
        <v>6</v>
      </c>
      <c r="J1233" s="5">
        <v>0</v>
      </c>
      <c r="K1233" s="5">
        <v>0</v>
      </c>
      <c r="L1233" s="5"/>
      <c r="M1233" s="5"/>
      <c r="N1233" s="5"/>
      <c r="O1233" s="5"/>
      <c r="P1233" s="5"/>
      <c r="Q1233" s="5"/>
      <c r="R1233" s="5"/>
      <c r="S1233" s="5"/>
      <c r="T1233" s="5"/>
      <c r="U1233" s="5"/>
      <c r="V1233" s="5"/>
      <c r="W1233" s="5"/>
      <c r="X1233" s="5"/>
      <c r="Y1233" s="5"/>
      <c r="Z1233" s="5"/>
      <c r="AA1233" s="5"/>
      <c r="AB1233" s="5"/>
      <c r="AC1233" s="5"/>
      <c r="AD1233" s="5"/>
      <c r="AE1233" s="5"/>
      <c r="AF1233" s="5"/>
      <c r="AG1233" s="5"/>
      <c r="AH1233" s="5"/>
      <c r="AI1233" s="5"/>
      <c r="AJ1233" s="5"/>
      <c r="AK1233" s="5"/>
      <c r="AL1233" s="5"/>
      <c r="AM1233" s="5"/>
      <c r="AN1233" s="5"/>
      <c r="AO1233" s="5"/>
      <c r="AP1233" s="5"/>
    </row>
    <row r="1234" spans="1:42" x14ac:dyDescent="0.25">
      <c r="A1234" s="2" t="s">
        <v>573</v>
      </c>
      <c r="B1234" s="5" t="s">
        <v>1887</v>
      </c>
      <c r="C1234" s="5" t="s">
        <v>1888</v>
      </c>
      <c r="D1234" s="6">
        <v>15766</v>
      </c>
      <c r="E1234" s="5" t="s">
        <v>1889</v>
      </c>
      <c r="F1234" s="5" t="s">
        <v>17</v>
      </c>
      <c r="G1234" s="5" t="s">
        <v>14</v>
      </c>
      <c r="H1234" s="5" t="s">
        <v>1445</v>
      </c>
      <c r="I1234" s="5">
        <v>37</v>
      </c>
      <c r="J1234" s="5">
        <v>16</v>
      </c>
      <c r="K1234" s="5">
        <v>70</v>
      </c>
      <c r="L1234" s="5" t="s">
        <v>2648</v>
      </c>
      <c r="M1234" s="5"/>
      <c r="N1234" s="5"/>
      <c r="O1234" s="5"/>
      <c r="P1234" s="5"/>
      <c r="Q1234" s="5"/>
      <c r="R1234" s="5"/>
      <c r="S1234" s="5"/>
      <c r="T1234" s="5"/>
      <c r="U1234" s="5"/>
      <c r="V1234" s="5"/>
      <c r="W1234" s="5"/>
      <c r="X1234" s="5"/>
      <c r="Y1234" s="5"/>
      <c r="Z1234" s="5"/>
      <c r="AA1234" s="5"/>
      <c r="AB1234" s="5"/>
      <c r="AC1234" s="5"/>
      <c r="AD1234" s="5"/>
      <c r="AE1234" s="5"/>
      <c r="AF1234" s="5"/>
      <c r="AG1234" s="5"/>
      <c r="AH1234" s="5"/>
      <c r="AI1234" s="5"/>
      <c r="AJ1234" s="5"/>
      <c r="AK1234" s="5"/>
      <c r="AL1234" s="5"/>
      <c r="AM1234" s="5"/>
      <c r="AN1234" s="5"/>
      <c r="AO1234" s="5"/>
      <c r="AP1234" s="5"/>
    </row>
    <row r="1235" spans="1:42" x14ac:dyDescent="0.25">
      <c r="A1235" s="2" t="s">
        <v>573</v>
      </c>
      <c r="B1235" s="5" t="s">
        <v>1890</v>
      </c>
      <c r="C1235" s="5" t="s">
        <v>1891</v>
      </c>
      <c r="D1235" s="6">
        <v>15773</v>
      </c>
      <c r="E1235" s="5" t="s">
        <v>1892</v>
      </c>
      <c r="F1235" s="5" t="s">
        <v>1610</v>
      </c>
      <c r="G1235" s="5" t="s">
        <v>14</v>
      </c>
      <c r="H1235" s="5" t="s">
        <v>1152</v>
      </c>
      <c r="I1235" s="5">
        <v>16</v>
      </c>
      <c r="J1235" s="5">
        <v>1</v>
      </c>
      <c r="K1235" s="5">
        <v>2</v>
      </c>
      <c r="L1235" s="5"/>
      <c r="M1235" s="5"/>
      <c r="N1235" s="5"/>
      <c r="O1235" s="5"/>
      <c r="P1235" s="5"/>
      <c r="Q1235" s="5"/>
      <c r="R1235" s="5"/>
      <c r="S1235" s="5"/>
      <c r="T1235" s="5"/>
      <c r="U1235" s="5"/>
      <c r="V1235" s="5"/>
      <c r="W1235" s="5"/>
      <c r="X1235" s="5"/>
      <c r="Y1235" s="5"/>
      <c r="Z1235" s="5"/>
      <c r="AA1235" s="5"/>
      <c r="AB1235" s="5"/>
      <c r="AC1235" s="5"/>
      <c r="AD1235" s="5"/>
      <c r="AE1235" s="5"/>
      <c r="AF1235" s="5"/>
      <c r="AG1235" s="5"/>
      <c r="AH1235" s="5"/>
      <c r="AI1235" s="5"/>
      <c r="AJ1235" s="5"/>
      <c r="AK1235" s="5"/>
      <c r="AL1235" s="5"/>
      <c r="AM1235" s="5"/>
      <c r="AN1235" s="5"/>
      <c r="AO1235" s="5"/>
      <c r="AP1235" s="5"/>
    </row>
    <row r="1236" spans="1:42" x14ac:dyDescent="0.25">
      <c r="A1236" s="2" t="s">
        <v>573</v>
      </c>
      <c r="B1236" s="5" t="s">
        <v>1898</v>
      </c>
      <c r="C1236" s="5" t="s">
        <v>1899</v>
      </c>
      <c r="D1236" s="6">
        <v>15780</v>
      </c>
      <c r="E1236" s="5" t="s">
        <v>11</v>
      </c>
      <c r="F1236" s="5" t="s">
        <v>15</v>
      </c>
      <c r="G1236" s="5" t="s">
        <v>14</v>
      </c>
      <c r="H1236" s="5" t="s">
        <v>641</v>
      </c>
      <c r="I1236" s="5">
        <v>97</v>
      </c>
      <c r="J1236" s="5">
        <v>8</v>
      </c>
      <c r="K1236" s="5">
        <v>37</v>
      </c>
      <c r="L1236" s="5"/>
      <c r="M1236" s="5"/>
      <c r="N1236" s="5"/>
      <c r="O1236" s="5"/>
      <c r="P1236" s="5"/>
      <c r="Q1236" s="5"/>
      <c r="R1236" s="5"/>
      <c r="S1236" s="5"/>
      <c r="T1236" s="5"/>
      <c r="U1236" s="5"/>
      <c r="V1236" s="5"/>
      <c r="W1236" s="5"/>
      <c r="X1236" s="5"/>
      <c r="Y1236" s="5"/>
      <c r="Z1236" s="5"/>
      <c r="AA1236" s="5"/>
      <c r="AB1236" s="5"/>
      <c r="AC1236" s="5"/>
      <c r="AD1236" s="5"/>
      <c r="AE1236" s="5"/>
      <c r="AF1236" s="5"/>
      <c r="AG1236" s="5"/>
      <c r="AH1236" s="5"/>
      <c r="AI1236" s="5"/>
      <c r="AJ1236" s="5"/>
      <c r="AK1236" s="5"/>
      <c r="AL1236" s="5"/>
      <c r="AM1236" s="5"/>
      <c r="AN1236" s="5"/>
      <c r="AO1236" s="5"/>
      <c r="AP1236" s="5"/>
    </row>
    <row r="1237" spans="1:42" x14ac:dyDescent="0.25">
      <c r="A1237" s="2" t="s">
        <v>573</v>
      </c>
      <c r="B1237" s="5" t="s">
        <v>1900</v>
      </c>
      <c r="C1237" s="5" t="s">
        <v>1901</v>
      </c>
      <c r="D1237" s="6">
        <v>15780</v>
      </c>
      <c r="E1237" s="5" t="s">
        <v>11</v>
      </c>
      <c r="F1237" s="5" t="s">
        <v>15</v>
      </c>
      <c r="G1237" s="5" t="s">
        <v>14</v>
      </c>
      <c r="H1237" s="5" t="s">
        <v>913</v>
      </c>
      <c r="I1237" s="5">
        <v>41</v>
      </c>
      <c r="J1237" s="5">
        <v>1</v>
      </c>
      <c r="K1237" s="5">
        <v>2</v>
      </c>
      <c r="L1237" s="5"/>
      <c r="M1237" s="5"/>
      <c r="N1237" s="5"/>
      <c r="O1237" s="5"/>
      <c r="P1237" s="5"/>
      <c r="Q1237" s="5"/>
      <c r="R1237" s="5"/>
      <c r="S1237" s="5"/>
      <c r="T1237" s="5"/>
      <c r="U1237" s="5"/>
      <c r="V1237" s="5"/>
      <c r="W1237" s="5"/>
      <c r="X1237" s="5"/>
      <c r="Y1237" s="5"/>
      <c r="Z1237" s="5"/>
      <c r="AA1237" s="5"/>
      <c r="AB1237" s="5"/>
      <c r="AC1237" s="5"/>
      <c r="AD1237" s="5"/>
      <c r="AE1237" s="5"/>
      <c r="AF1237" s="5"/>
      <c r="AG1237" s="5"/>
      <c r="AH1237" s="5"/>
      <c r="AI1237" s="5"/>
      <c r="AJ1237" s="5"/>
      <c r="AK1237" s="5"/>
      <c r="AL1237" s="5"/>
      <c r="AM1237" s="5"/>
      <c r="AN1237" s="5"/>
      <c r="AO1237" s="5"/>
      <c r="AP1237" s="5"/>
    </row>
    <row r="1238" spans="1:42" x14ac:dyDescent="0.25">
      <c r="A1238" s="2" t="s">
        <v>573</v>
      </c>
      <c r="B1238" s="5" t="s">
        <v>1908</v>
      </c>
      <c r="C1238" s="5" t="s">
        <v>1909</v>
      </c>
      <c r="D1238" s="6">
        <v>15801</v>
      </c>
      <c r="E1238" s="5" t="s">
        <v>1218</v>
      </c>
      <c r="F1238" s="5" t="s">
        <v>17</v>
      </c>
      <c r="G1238" s="5" t="s">
        <v>14</v>
      </c>
      <c r="H1238" s="5" t="s">
        <v>42</v>
      </c>
      <c r="I1238" s="5">
        <v>7</v>
      </c>
      <c r="J1238" s="5">
        <v>0</v>
      </c>
      <c r="K1238" s="5">
        <v>0</v>
      </c>
      <c r="L1238" s="5"/>
      <c r="M1238" s="5"/>
      <c r="N1238" s="5"/>
      <c r="O1238" s="5"/>
      <c r="P1238" s="5"/>
      <c r="Q1238" s="5"/>
      <c r="R1238" s="5"/>
      <c r="S1238" s="5"/>
      <c r="T1238" s="5"/>
      <c r="U1238" s="5"/>
      <c r="V1238" s="5"/>
      <c r="W1238" s="5"/>
      <c r="X1238" s="5"/>
      <c r="Y1238" s="5"/>
      <c r="Z1238" s="5"/>
      <c r="AA1238" s="5"/>
      <c r="AB1238" s="5"/>
      <c r="AC1238" s="5"/>
      <c r="AD1238" s="5"/>
      <c r="AE1238" s="5"/>
      <c r="AF1238" s="5"/>
      <c r="AG1238" s="5"/>
      <c r="AH1238" s="5"/>
      <c r="AI1238" s="5"/>
      <c r="AJ1238" s="5"/>
      <c r="AK1238" s="5"/>
      <c r="AL1238" s="5"/>
      <c r="AM1238" s="5"/>
      <c r="AN1238" s="5"/>
      <c r="AO1238" s="5"/>
      <c r="AP1238" s="5"/>
    </row>
    <row r="1239" spans="1:42" x14ac:dyDescent="0.25">
      <c r="A1239" s="2" t="s">
        <v>573</v>
      </c>
      <c r="B1239" s="5" t="s">
        <v>1913</v>
      </c>
      <c r="C1239" s="5" t="s">
        <v>1914</v>
      </c>
      <c r="D1239" s="6">
        <v>15801</v>
      </c>
      <c r="E1239" s="5" t="s">
        <v>11</v>
      </c>
      <c r="F1239" s="5" t="s">
        <v>15</v>
      </c>
      <c r="G1239" s="5" t="s">
        <v>14</v>
      </c>
      <c r="H1239" s="5" t="s">
        <v>42</v>
      </c>
      <c r="I1239" s="5">
        <v>36</v>
      </c>
      <c r="J1239" s="5">
        <v>0</v>
      </c>
      <c r="K1239" s="5">
        <v>0</v>
      </c>
      <c r="L1239" s="5"/>
      <c r="M1239" s="5"/>
      <c r="N1239" s="5"/>
      <c r="O1239" s="5"/>
      <c r="P1239" s="5"/>
      <c r="Q1239" s="5"/>
      <c r="R1239" s="5"/>
      <c r="S1239" s="5"/>
      <c r="T1239" s="5"/>
      <c r="U1239" s="5"/>
      <c r="V1239" s="5"/>
      <c r="W1239" s="5"/>
      <c r="X1239" s="5"/>
      <c r="Y1239" s="5"/>
      <c r="Z1239" s="5"/>
      <c r="AA1239" s="5"/>
      <c r="AB1239" s="5"/>
      <c r="AC1239" s="5"/>
      <c r="AD1239" s="5"/>
      <c r="AE1239" s="5"/>
      <c r="AF1239" s="5"/>
      <c r="AG1239" s="5"/>
      <c r="AH1239" s="5"/>
      <c r="AI1239" s="5"/>
      <c r="AJ1239" s="5"/>
      <c r="AK1239" s="5"/>
      <c r="AL1239" s="5"/>
      <c r="AM1239" s="5"/>
      <c r="AN1239" s="5"/>
      <c r="AO1239" s="5"/>
      <c r="AP1239" s="5"/>
    </row>
    <row r="1240" spans="1:42" x14ac:dyDescent="0.25">
      <c r="A1240" s="2" t="s">
        <v>573</v>
      </c>
      <c r="B1240" s="5" t="s">
        <v>594</v>
      </c>
      <c r="C1240" s="5" t="s">
        <v>1906</v>
      </c>
      <c r="D1240" s="6">
        <v>15801</v>
      </c>
      <c r="E1240" s="5" t="s">
        <v>1907</v>
      </c>
      <c r="F1240" s="5" t="s">
        <v>1610</v>
      </c>
      <c r="G1240" s="5" t="s">
        <v>14</v>
      </c>
      <c r="H1240" s="5" t="s">
        <v>518</v>
      </c>
      <c r="I1240" s="5">
        <v>22</v>
      </c>
      <c r="J1240" s="5">
        <v>3</v>
      </c>
      <c r="K1240" s="5">
        <v>3</v>
      </c>
      <c r="L1240" s="5"/>
      <c r="M1240" s="5"/>
      <c r="N1240" s="5"/>
      <c r="O1240" s="5"/>
      <c r="P1240" s="5"/>
      <c r="Q1240" s="5"/>
      <c r="R1240" s="5"/>
      <c r="S1240" s="5"/>
      <c r="T1240" s="5"/>
      <c r="U1240" s="5"/>
      <c r="V1240" s="5"/>
      <c r="W1240" s="5"/>
      <c r="X1240" s="5"/>
      <c r="Y1240" s="5"/>
      <c r="Z1240" s="5"/>
      <c r="AA1240" s="5"/>
      <c r="AB1240" s="5"/>
      <c r="AC1240" s="5"/>
      <c r="AD1240" s="5"/>
      <c r="AE1240" s="5"/>
      <c r="AF1240" s="5"/>
      <c r="AG1240" s="5"/>
      <c r="AH1240" s="5"/>
      <c r="AI1240" s="5"/>
      <c r="AJ1240" s="5"/>
      <c r="AK1240" s="5"/>
      <c r="AL1240" s="5"/>
      <c r="AM1240" s="5"/>
      <c r="AN1240" s="5"/>
      <c r="AO1240" s="5"/>
      <c r="AP1240" s="5"/>
    </row>
    <row r="1241" spans="1:42" x14ac:dyDescent="0.25">
      <c r="A1241" s="2" t="s">
        <v>573</v>
      </c>
      <c r="B1241" s="5" t="s">
        <v>1917</v>
      </c>
      <c r="C1241" s="5" t="s">
        <v>1918</v>
      </c>
      <c r="D1241" s="6">
        <v>15808</v>
      </c>
      <c r="E1241" s="5" t="s">
        <v>1919</v>
      </c>
      <c r="F1241" s="5" t="s">
        <v>30</v>
      </c>
      <c r="G1241" s="5" t="s">
        <v>14</v>
      </c>
      <c r="H1241" s="5" t="s">
        <v>21</v>
      </c>
      <c r="I1241" s="5">
        <v>22</v>
      </c>
      <c r="J1241" s="5">
        <v>0</v>
      </c>
      <c r="K1241" s="5">
        <v>0</v>
      </c>
      <c r="L1241" s="5"/>
      <c r="M1241" s="5"/>
      <c r="N1241" s="5"/>
      <c r="O1241" s="5"/>
      <c r="P1241" s="5"/>
      <c r="Q1241" s="5"/>
      <c r="R1241" s="5"/>
      <c r="S1241" s="5"/>
      <c r="T1241" s="5"/>
      <c r="U1241" s="5"/>
      <c r="V1241" s="5"/>
      <c r="W1241" s="5"/>
      <c r="X1241" s="5"/>
      <c r="Y1241" s="5"/>
      <c r="Z1241" s="5"/>
      <c r="AA1241" s="5"/>
      <c r="AB1241" s="5"/>
      <c r="AC1241" s="5"/>
      <c r="AD1241" s="5"/>
      <c r="AE1241" s="5"/>
      <c r="AF1241" s="5"/>
      <c r="AG1241" s="5"/>
      <c r="AH1241" s="5"/>
      <c r="AI1241" s="5"/>
      <c r="AJ1241" s="5"/>
      <c r="AK1241" s="5"/>
      <c r="AL1241" s="5"/>
      <c r="AM1241" s="5"/>
      <c r="AN1241" s="5"/>
      <c r="AO1241" s="5"/>
      <c r="AP1241" s="5"/>
    </row>
    <row r="1242" spans="1:42" x14ac:dyDescent="0.25">
      <c r="A1242" s="2" t="s">
        <v>573</v>
      </c>
      <c r="B1242" s="5" t="s">
        <v>1920</v>
      </c>
      <c r="C1242" s="5" t="s">
        <v>1921</v>
      </c>
      <c r="D1242" s="6">
        <v>15808</v>
      </c>
      <c r="E1242" s="5" t="s">
        <v>1922</v>
      </c>
      <c r="F1242" s="5" t="s">
        <v>17</v>
      </c>
      <c r="G1242" s="5" t="s">
        <v>14</v>
      </c>
      <c r="H1242" s="5" t="s">
        <v>42</v>
      </c>
      <c r="I1242" s="5">
        <v>22</v>
      </c>
      <c r="J1242" s="5">
        <v>0</v>
      </c>
      <c r="K1242" s="5">
        <v>0</v>
      </c>
      <c r="L1242" s="5"/>
      <c r="M1242" s="5"/>
      <c r="N1242" s="5"/>
      <c r="O1242" s="5"/>
      <c r="P1242" s="5"/>
      <c r="Q1242" s="5"/>
      <c r="R1242" s="5"/>
      <c r="S1242" s="5"/>
      <c r="T1242" s="5"/>
      <c r="U1242" s="5"/>
      <c r="V1242" s="5"/>
      <c r="W1242" s="5"/>
      <c r="X1242" s="5"/>
      <c r="Y1242" s="5"/>
      <c r="Z1242" s="5"/>
      <c r="AA1242" s="5"/>
      <c r="AB1242" s="5"/>
      <c r="AC1242" s="5"/>
      <c r="AD1242" s="5"/>
      <c r="AE1242" s="5"/>
      <c r="AF1242" s="5"/>
      <c r="AG1242" s="5"/>
      <c r="AH1242" s="5"/>
      <c r="AI1242" s="5"/>
      <c r="AJ1242" s="5"/>
      <c r="AK1242" s="5"/>
      <c r="AL1242" s="5"/>
      <c r="AM1242" s="5"/>
      <c r="AN1242" s="5"/>
      <c r="AO1242" s="5"/>
      <c r="AP1242" s="5"/>
    </row>
    <row r="1243" spans="1:42" x14ac:dyDescent="0.25">
      <c r="A1243" s="2" t="s">
        <v>573</v>
      </c>
      <c r="B1243" s="5" t="s">
        <v>1930</v>
      </c>
      <c r="C1243" s="5" t="s">
        <v>1931</v>
      </c>
      <c r="D1243" s="6">
        <v>15815</v>
      </c>
      <c r="E1243" s="5" t="s">
        <v>1932</v>
      </c>
      <c r="F1243" s="5" t="s">
        <v>33</v>
      </c>
      <c r="G1243" s="5" t="s">
        <v>14</v>
      </c>
      <c r="H1243" s="5" t="s">
        <v>518</v>
      </c>
      <c r="I1243" s="5">
        <v>4</v>
      </c>
      <c r="J1243" s="5">
        <v>0</v>
      </c>
      <c r="K1243" s="5">
        <v>0</v>
      </c>
      <c r="L1243" s="5"/>
      <c r="M1243" s="5"/>
      <c r="N1243" s="5"/>
      <c r="O1243" s="5"/>
      <c r="P1243" s="5"/>
      <c r="Q1243" s="5"/>
      <c r="R1243" s="5"/>
      <c r="S1243" s="5"/>
      <c r="T1243" s="5"/>
      <c r="U1243" s="5"/>
      <c r="V1243" s="5"/>
      <c r="W1243" s="5"/>
      <c r="X1243" s="5"/>
      <c r="Y1243" s="5"/>
      <c r="Z1243" s="5"/>
      <c r="AA1243" s="5"/>
      <c r="AB1243" s="5"/>
      <c r="AC1243" s="5"/>
      <c r="AD1243" s="5"/>
      <c r="AE1243" s="5"/>
      <c r="AF1243" s="5"/>
      <c r="AG1243" s="5"/>
      <c r="AH1243" s="5"/>
      <c r="AI1243" s="5"/>
      <c r="AJ1243" s="5"/>
      <c r="AK1243" s="5"/>
      <c r="AL1243" s="5"/>
      <c r="AM1243" s="5"/>
      <c r="AN1243" s="5"/>
      <c r="AO1243" s="5"/>
      <c r="AP1243" s="5"/>
    </row>
    <row r="1244" spans="1:42" x14ac:dyDescent="0.25">
      <c r="A1244" s="2" t="s">
        <v>573</v>
      </c>
      <c r="B1244" s="5" t="s">
        <v>1935</v>
      </c>
      <c r="C1244" s="5" t="s">
        <v>1936</v>
      </c>
      <c r="D1244" s="6">
        <v>15815</v>
      </c>
      <c r="E1244" s="5" t="s">
        <v>1937</v>
      </c>
      <c r="F1244" s="5" t="s">
        <v>1610</v>
      </c>
      <c r="G1244" s="5" t="s">
        <v>14</v>
      </c>
      <c r="H1244" s="5" t="s">
        <v>1152</v>
      </c>
      <c r="I1244" s="5">
        <v>15</v>
      </c>
      <c r="J1244" s="5">
        <v>3</v>
      </c>
      <c r="K1244" s="5">
        <v>10</v>
      </c>
      <c r="L1244" s="5" t="s">
        <v>2648</v>
      </c>
      <c r="M1244" s="5"/>
      <c r="N1244" s="5"/>
      <c r="O1244" s="5"/>
      <c r="P1244" s="5"/>
      <c r="Q1244" s="5"/>
      <c r="R1244" s="5"/>
      <c r="S1244" s="5"/>
      <c r="T1244" s="5"/>
      <c r="U1244" s="5"/>
      <c r="V1244" s="5"/>
      <c r="W1244" s="5"/>
      <c r="X1244" s="5"/>
      <c r="Y1244" s="5"/>
      <c r="Z1244" s="5"/>
      <c r="AA1244" s="5"/>
      <c r="AB1244" s="5"/>
      <c r="AC1244" s="5"/>
      <c r="AD1244" s="5"/>
      <c r="AE1244" s="5"/>
      <c r="AF1244" s="5"/>
      <c r="AG1244" s="5"/>
      <c r="AH1244" s="5"/>
      <c r="AI1244" s="5"/>
      <c r="AJ1244" s="5"/>
      <c r="AK1244" s="5"/>
      <c r="AL1244" s="5"/>
      <c r="AM1244" s="5"/>
      <c r="AN1244" s="5"/>
      <c r="AO1244" s="5"/>
      <c r="AP1244" s="5"/>
    </row>
    <row r="1245" spans="1:42" x14ac:dyDescent="0.25">
      <c r="A1245" s="2" t="s">
        <v>573</v>
      </c>
      <c r="B1245" s="5" t="s">
        <v>1947</v>
      </c>
      <c r="C1245" s="5" t="s">
        <v>1948</v>
      </c>
      <c r="D1245" s="6">
        <v>15829</v>
      </c>
      <c r="E1245" s="5" t="s">
        <v>35</v>
      </c>
      <c r="F1245" s="5" t="s">
        <v>30</v>
      </c>
      <c r="G1245" s="5" t="s">
        <v>14</v>
      </c>
      <c r="H1245" s="5" t="s">
        <v>21</v>
      </c>
      <c r="I1245" s="5">
        <v>20</v>
      </c>
      <c r="J1245" s="5">
        <v>0</v>
      </c>
      <c r="K1245" s="5">
        <v>0</v>
      </c>
      <c r="L1245" s="5"/>
      <c r="M1245" s="5"/>
      <c r="N1245" s="5"/>
      <c r="O1245" s="5"/>
      <c r="P1245" s="5"/>
      <c r="Q1245" s="5"/>
      <c r="R1245" s="5"/>
      <c r="S1245" s="5"/>
      <c r="T1245" s="5"/>
      <c r="U1245" s="5"/>
      <c r="V1245" s="5"/>
      <c r="W1245" s="5"/>
      <c r="X1245" s="5"/>
      <c r="Y1245" s="5"/>
      <c r="Z1245" s="5"/>
      <c r="AA1245" s="5"/>
      <c r="AB1245" s="5"/>
      <c r="AC1245" s="5"/>
      <c r="AD1245" s="5"/>
      <c r="AE1245" s="5"/>
      <c r="AF1245" s="5"/>
      <c r="AG1245" s="5"/>
      <c r="AH1245" s="5"/>
      <c r="AI1245" s="5"/>
      <c r="AJ1245" s="5"/>
      <c r="AK1245" s="5"/>
      <c r="AL1245" s="5"/>
      <c r="AM1245" s="5"/>
      <c r="AN1245" s="5"/>
      <c r="AO1245" s="5"/>
      <c r="AP1245" s="5"/>
    </row>
    <row r="1246" spans="1:42" x14ac:dyDescent="0.25">
      <c r="A1246" s="2" t="s">
        <v>573</v>
      </c>
      <c r="B1246" s="5" t="s">
        <v>1939</v>
      </c>
      <c r="C1246" s="5" t="s">
        <v>1940</v>
      </c>
      <c r="D1246" s="6">
        <v>15829</v>
      </c>
      <c r="E1246" s="5" t="s">
        <v>1941</v>
      </c>
      <c r="F1246" s="5" t="s">
        <v>26</v>
      </c>
      <c r="G1246" s="5" t="s">
        <v>14</v>
      </c>
      <c r="H1246" s="5" t="s">
        <v>1152</v>
      </c>
      <c r="I1246" s="5">
        <v>15</v>
      </c>
      <c r="J1246" s="5">
        <v>0</v>
      </c>
      <c r="K1246" s="5">
        <v>0</v>
      </c>
      <c r="L1246" s="5"/>
      <c r="M1246" s="5"/>
      <c r="N1246" s="5"/>
      <c r="O1246" s="5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  <c r="AG1246" s="5"/>
      <c r="AH1246" s="5"/>
      <c r="AI1246" s="5"/>
      <c r="AJ1246" s="5"/>
      <c r="AK1246" s="5"/>
      <c r="AL1246" s="5"/>
      <c r="AM1246" s="5"/>
      <c r="AN1246" s="5"/>
      <c r="AO1246" s="5"/>
      <c r="AP1246" s="5"/>
    </row>
    <row r="1247" spans="1:42" x14ac:dyDescent="0.25">
      <c r="A1247" s="2" t="s">
        <v>573</v>
      </c>
      <c r="B1247" s="5" t="s">
        <v>1933</v>
      </c>
      <c r="C1247" s="5" t="s">
        <v>1934</v>
      </c>
      <c r="D1247" s="6">
        <v>15829</v>
      </c>
      <c r="E1247" s="5" t="s">
        <v>1556</v>
      </c>
      <c r="F1247" s="5" t="s">
        <v>63</v>
      </c>
      <c r="G1247" s="5" t="s">
        <v>14</v>
      </c>
      <c r="H1247" s="5" t="s">
        <v>641</v>
      </c>
      <c r="I1247" s="5">
        <v>7</v>
      </c>
      <c r="J1247" s="5">
        <v>1</v>
      </c>
      <c r="K1247" s="5">
        <v>4</v>
      </c>
      <c r="L1247" s="5"/>
      <c r="M1247" s="5"/>
      <c r="N1247" s="5"/>
      <c r="O1247" s="5"/>
      <c r="P1247" s="5"/>
      <c r="Q1247" s="5"/>
      <c r="R1247" s="5"/>
      <c r="S1247" s="5"/>
      <c r="T1247" s="5"/>
      <c r="U1247" s="5"/>
      <c r="V1247" s="5"/>
      <c r="W1247" s="5"/>
      <c r="X1247" s="5"/>
      <c r="Y1247" s="5"/>
      <c r="Z1247" s="5"/>
      <c r="AA1247" s="5"/>
      <c r="AB1247" s="5"/>
      <c r="AC1247" s="5"/>
      <c r="AD1247" s="5"/>
      <c r="AE1247" s="5"/>
      <c r="AF1247" s="5"/>
      <c r="AG1247" s="5"/>
      <c r="AH1247" s="5"/>
      <c r="AI1247" s="5"/>
      <c r="AJ1247" s="5"/>
      <c r="AK1247" s="5"/>
      <c r="AL1247" s="5"/>
      <c r="AM1247" s="5"/>
      <c r="AN1247" s="5"/>
      <c r="AO1247" s="5"/>
      <c r="AP1247" s="5"/>
    </row>
    <row r="1248" spans="1:42" x14ac:dyDescent="0.25">
      <c r="A1248" s="2" t="s">
        <v>573</v>
      </c>
      <c r="B1248" s="5" t="s">
        <v>1928</v>
      </c>
      <c r="C1248" s="5" t="s">
        <v>1929</v>
      </c>
      <c r="D1248" s="6">
        <v>15829</v>
      </c>
      <c r="E1248" s="5" t="s">
        <v>622</v>
      </c>
      <c r="F1248" s="5" t="s">
        <v>63</v>
      </c>
      <c r="G1248" s="5" t="s">
        <v>14</v>
      </c>
      <c r="H1248" s="5" t="s">
        <v>641</v>
      </c>
      <c r="I1248" s="5">
        <v>25</v>
      </c>
      <c r="J1248" s="5">
        <v>0</v>
      </c>
      <c r="K1248" s="5">
        <v>0</v>
      </c>
      <c r="L1248" s="5"/>
      <c r="M1248" s="5"/>
      <c r="N1248" s="5"/>
      <c r="O1248" s="5"/>
      <c r="P1248" s="5"/>
      <c r="Q1248" s="5"/>
      <c r="R1248" s="5"/>
      <c r="S1248" s="5"/>
      <c r="T1248" s="5"/>
      <c r="U1248" s="5"/>
      <c r="V1248" s="5"/>
      <c r="W1248" s="5"/>
      <c r="X1248" s="5"/>
      <c r="Y1248" s="5"/>
      <c r="Z1248" s="5"/>
      <c r="AA1248" s="5"/>
      <c r="AB1248" s="5"/>
      <c r="AC1248" s="5"/>
      <c r="AD1248" s="5"/>
      <c r="AE1248" s="5"/>
      <c r="AF1248" s="5"/>
      <c r="AG1248" s="5"/>
      <c r="AH1248" s="5"/>
      <c r="AI1248" s="5"/>
      <c r="AJ1248" s="5"/>
      <c r="AK1248" s="5"/>
      <c r="AL1248" s="5"/>
      <c r="AM1248" s="5"/>
      <c r="AN1248" s="5"/>
      <c r="AO1248" s="5"/>
      <c r="AP1248" s="5"/>
    </row>
    <row r="1249" spans="1:42" x14ac:dyDescent="0.25">
      <c r="A1249" s="2" t="s">
        <v>573</v>
      </c>
      <c r="B1249" s="5" t="s">
        <v>1945</v>
      </c>
      <c r="C1249" s="5" t="s">
        <v>1946</v>
      </c>
      <c r="D1249" s="6">
        <v>15829</v>
      </c>
      <c r="E1249" s="5" t="s">
        <v>734</v>
      </c>
      <c r="F1249" s="5" t="s">
        <v>151</v>
      </c>
      <c r="G1249" s="5" t="s">
        <v>14</v>
      </c>
      <c r="H1249" s="5" t="s">
        <v>641</v>
      </c>
      <c r="I1249" s="5">
        <v>20</v>
      </c>
      <c r="J1249" s="5">
        <v>7</v>
      </c>
      <c r="K1249" s="5">
        <v>12</v>
      </c>
      <c r="L1249" s="5" t="s">
        <v>2648</v>
      </c>
      <c r="M1249" s="5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  <c r="AG1249" s="5"/>
      <c r="AH1249" s="5"/>
      <c r="AI1249" s="5"/>
      <c r="AJ1249" s="5"/>
      <c r="AK1249" s="5"/>
      <c r="AL1249" s="5"/>
      <c r="AM1249" s="5"/>
      <c r="AN1249" s="5"/>
      <c r="AO1249" s="5"/>
      <c r="AP1249" s="5"/>
    </row>
    <row r="1250" spans="1:42" x14ac:dyDescent="0.25">
      <c r="A1250" s="2" t="s">
        <v>573</v>
      </c>
      <c r="B1250" s="5" t="s">
        <v>1942</v>
      </c>
      <c r="C1250" s="5" t="s">
        <v>1943</v>
      </c>
      <c r="D1250" s="6">
        <v>15829</v>
      </c>
      <c r="E1250" s="5" t="s">
        <v>1944</v>
      </c>
      <c r="F1250" s="5" t="s">
        <v>30</v>
      </c>
      <c r="G1250" s="5" t="s">
        <v>14</v>
      </c>
      <c r="H1250" s="5" t="s">
        <v>913</v>
      </c>
      <c r="I1250" s="5">
        <v>8</v>
      </c>
      <c r="J1250" s="5">
        <v>0</v>
      </c>
      <c r="K1250" s="5">
        <v>0</v>
      </c>
      <c r="L1250" s="5"/>
      <c r="M1250" s="5"/>
      <c r="N1250" s="5"/>
      <c r="O1250" s="5"/>
      <c r="P1250" s="5"/>
      <c r="Q1250" s="5"/>
      <c r="R1250" s="5"/>
      <c r="S1250" s="5"/>
      <c r="T1250" s="5"/>
      <c r="U1250" s="5"/>
      <c r="V1250" s="5"/>
      <c r="W1250" s="5"/>
      <c r="X1250" s="5"/>
      <c r="Y1250" s="5"/>
      <c r="Z1250" s="5"/>
      <c r="AA1250" s="5"/>
      <c r="AB1250" s="5"/>
      <c r="AC1250" s="5"/>
      <c r="AD1250" s="5"/>
      <c r="AE1250" s="5"/>
      <c r="AF1250" s="5"/>
      <c r="AG1250" s="5"/>
      <c r="AH1250" s="5"/>
      <c r="AI1250" s="5"/>
      <c r="AJ1250" s="5"/>
      <c r="AK1250" s="5"/>
      <c r="AL1250" s="5"/>
      <c r="AM1250" s="5"/>
      <c r="AN1250" s="5"/>
      <c r="AO1250" s="5"/>
      <c r="AP1250" s="5"/>
    </row>
    <row r="1251" spans="1:42" x14ac:dyDescent="0.25">
      <c r="A1251" s="2" t="s">
        <v>573</v>
      </c>
      <c r="B1251" s="5" t="s">
        <v>1926</v>
      </c>
      <c r="C1251" s="5" t="s">
        <v>1927</v>
      </c>
      <c r="D1251" s="6">
        <v>15829</v>
      </c>
      <c r="E1251" s="5" t="s">
        <v>1218</v>
      </c>
      <c r="F1251" s="5" t="s">
        <v>17</v>
      </c>
      <c r="G1251" s="5" t="s">
        <v>14</v>
      </c>
      <c r="H1251" s="5" t="s">
        <v>1445</v>
      </c>
      <c r="I1251" s="5">
        <v>9</v>
      </c>
      <c r="J1251" s="5">
        <v>0</v>
      </c>
      <c r="K1251" s="5">
        <v>0</v>
      </c>
      <c r="L1251" s="5"/>
      <c r="M1251" s="5"/>
      <c r="N1251" s="5"/>
      <c r="O1251" s="5"/>
      <c r="P1251" s="5"/>
      <c r="Q1251" s="5"/>
      <c r="R1251" s="5"/>
      <c r="S1251" s="5"/>
      <c r="T1251" s="5"/>
      <c r="U1251" s="5"/>
      <c r="V1251" s="5"/>
      <c r="W1251" s="5"/>
      <c r="X1251" s="5"/>
      <c r="Y1251" s="5"/>
      <c r="Z1251" s="5"/>
      <c r="AA1251" s="5"/>
      <c r="AB1251" s="5"/>
      <c r="AC1251" s="5"/>
      <c r="AD1251" s="5"/>
      <c r="AE1251" s="5"/>
      <c r="AF1251" s="5"/>
      <c r="AG1251" s="5"/>
      <c r="AH1251" s="5"/>
      <c r="AI1251" s="5"/>
      <c r="AJ1251" s="5"/>
      <c r="AK1251" s="5"/>
      <c r="AL1251" s="5"/>
      <c r="AM1251" s="5"/>
      <c r="AN1251" s="5"/>
      <c r="AO1251" s="5"/>
      <c r="AP1251" s="5"/>
    </row>
    <row r="1252" spans="1:42" x14ac:dyDescent="0.25">
      <c r="A1252" s="2" t="s">
        <v>573</v>
      </c>
      <c r="B1252" s="5" t="s">
        <v>1950</v>
      </c>
      <c r="C1252" s="5" t="s">
        <v>1951</v>
      </c>
      <c r="D1252" s="6">
        <v>15836</v>
      </c>
      <c r="E1252" s="5" t="s">
        <v>1952</v>
      </c>
      <c r="F1252" s="5" t="s">
        <v>30</v>
      </c>
      <c r="G1252" s="5" t="s">
        <v>14</v>
      </c>
      <c r="H1252" s="5" t="s">
        <v>21</v>
      </c>
      <c r="I1252" s="5">
        <v>10</v>
      </c>
      <c r="J1252" s="5">
        <v>0</v>
      </c>
      <c r="K1252" s="5">
        <v>0</v>
      </c>
      <c r="L1252" s="5"/>
      <c r="M1252" s="5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  <c r="AG1252" s="5"/>
      <c r="AH1252" s="5"/>
      <c r="AI1252" s="5"/>
      <c r="AJ1252" s="5"/>
      <c r="AK1252" s="5"/>
      <c r="AL1252" s="5"/>
      <c r="AM1252" s="5"/>
      <c r="AN1252" s="5"/>
      <c r="AO1252" s="5"/>
      <c r="AP1252" s="5"/>
    </row>
    <row r="1253" spans="1:42" x14ac:dyDescent="0.25">
      <c r="A1253" s="2" t="s">
        <v>573</v>
      </c>
      <c r="B1253" s="5" t="s">
        <v>1702</v>
      </c>
      <c r="C1253" s="5" t="s">
        <v>1949</v>
      </c>
      <c r="D1253" s="6">
        <v>15836</v>
      </c>
      <c r="E1253" s="5" t="s">
        <v>309</v>
      </c>
      <c r="F1253" s="5" t="s">
        <v>310</v>
      </c>
      <c r="G1253" s="5" t="s">
        <v>14</v>
      </c>
      <c r="H1253" s="5" t="s">
        <v>866</v>
      </c>
      <c r="I1253" s="5">
        <v>59</v>
      </c>
      <c r="J1253" s="5">
        <v>6</v>
      </c>
      <c r="K1253" s="5">
        <v>8</v>
      </c>
      <c r="L1253" s="5" t="s">
        <v>2648</v>
      </c>
      <c r="M1253" s="5"/>
      <c r="N1253" s="5"/>
      <c r="O1253" s="5"/>
      <c r="P1253" s="5"/>
      <c r="Q1253" s="5"/>
      <c r="R1253" s="5"/>
      <c r="S1253" s="5"/>
      <c r="T1253" s="5"/>
      <c r="U1253" s="5"/>
      <c r="V1253" s="5"/>
      <c r="W1253" s="5"/>
      <c r="X1253" s="5"/>
      <c r="Y1253" s="5"/>
      <c r="Z1253" s="5"/>
      <c r="AA1253" s="5"/>
      <c r="AB1253" s="5"/>
      <c r="AC1253" s="5"/>
      <c r="AD1253" s="5"/>
      <c r="AE1253" s="5"/>
      <c r="AF1253" s="5"/>
      <c r="AG1253" s="5"/>
      <c r="AH1253" s="5"/>
      <c r="AI1253" s="5"/>
      <c r="AJ1253" s="5"/>
      <c r="AK1253" s="5"/>
      <c r="AL1253" s="5"/>
      <c r="AM1253" s="5"/>
      <c r="AN1253" s="5"/>
      <c r="AO1253" s="5"/>
      <c r="AP1253" s="5"/>
    </row>
    <row r="1254" spans="1:42" x14ac:dyDescent="0.25">
      <c r="A1254" s="2" t="s">
        <v>573</v>
      </c>
      <c r="B1254" s="5" t="s">
        <v>1953</v>
      </c>
      <c r="C1254" s="5" t="s">
        <v>1954</v>
      </c>
      <c r="D1254" s="6">
        <v>15843</v>
      </c>
      <c r="E1254" s="5" t="s">
        <v>309</v>
      </c>
      <c r="F1254" s="5" t="s">
        <v>310</v>
      </c>
      <c r="G1254" s="5" t="s">
        <v>14</v>
      </c>
      <c r="H1254" s="5" t="s">
        <v>42</v>
      </c>
      <c r="I1254" s="5">
        <v>23</v>
      </c>
      <c r="J1254" s="5">
        <v>0</v>
      </c>
      <c r="K1254" s="5">
        <v>0</v>
      </c>
      <c r="L1254" s="5" t="s">
        <v>2649</v>
      </c>
      <c r="M1254" s="5"/>
      <c r="N1254" s="5"/>
      <c r="O1254" s="5"/>
      <c r="P1254" s="5"/>
      <c r="Q1254" s="5"/>
      <c r="R1254" s="5"/>
      <c r="S1254" s="5"/>
      <c r="T1254" s="5"/>
      <c r="U1254" s="5"/>
      <c r="V1254" s="5"/>
      <c r="W1254" s="5"/>
      <c r="X1254" s="5"/>
      <c r="Y1254" s="5"/>
      <c r="Z1254" s="5"/>
      <c r="AA1254" s="5"/>
      <c r="AB1254" s="5"/>
      <c r="AC1254" s="5"/>
      <c r="AD1254" s="5"/>
      <c r="AE1254" s="5"/>
      <c r="AF1254" s="5"/>
      <c r="AG1254" s="5"/>
      <c r="AH1254" s="5"/>
      <c r="AI1254" s="5"/>
      <c r="AJ1254" s="5"/>
      <c r="AK1254" s="5"/>
      <c r="AL1254" s="5"/>
      <c r="AM1254" s="5"/>
      <c r="AN1254" s="5"/>
      <c r="AO1254" s="5"/>
      <c r="AP1254" s="5"/>
    </row>
    <row r="1255" spans="1:42" x14ac:dyDescent="0.25">
      <c r="A1255" s="2" t="s">
        <v>573</v>
      </c>
      <c r="B1255" s="5" t="s">
        <v>1955</v>
      </c>
      <c r="C1255" s="5" t="s">
        <v>1956</v>
      </c>
      <c r="D1255" s="6">
        <v>15843</v>
      </c>
      <c r="E1255" s="5" t="s">
        <v>1957</v>
      </c>
      <c r="F1255" s="5" t="s">
        <v>56</v>
      </c>
      <c r="G1255" s="5" t="s">
        <v>14</v>
      </c>
      <c r="H1255" s="5" t="s">
        <v>913</v>
      </c>
      <c r="I1255" s="5">
        <v>26</v>
      </c>
      <c r="J1255" s="5">
        <v>0</v>
      </c>
      <c r="K1255" s="5">
        <v>0</v>
      </c>
      <c r="L1255" s="5"/>
      <c r="M1255" s="5"/>
      <c r="N1255" s="5"/>
      <c r="O1255" s="5"/>
      <c r="P1255" s="5"/>
      <c r="Q1255" s="5"/>
      <c r="R1255" s="5"/>
      <c r="S1255" s="5"/>
      <c r="T1255" s="5"/>
      <c r="U1255" s="5"/>
      <c r="V1255" s="5"/>
      <c r="W1255" s="5"/>
      <c r="X1255" s="5"/>
      <c r="Y1255" s="5"/>
      <c r="Z1255" s="5"/>
      <c r="AA1255" s="5"/>
      <c r="AB1255" s="5"/>
      <c r="AC1255" s="5"/>
      <c r="AD1255" s="5"/>
      <c r="AE1255" s="5"/>
      <c r="AF1255" s="5"/>
      <c r="AG1255" s="5"/>
      <c r="AH1255" s="5"/>
      <c r="AI1255" s="5"/>
      <c r="AJ1255" s="5"/>
      <c r="AK1255" s="5"/>
      <c r="AL1255" s="5"/>
      <c r="AM1255" s="5"/>
      <c r="AN1255" s="5"/>
      <c r="AO1255" s="5"/>
      <c r="AP1255" s="5"/>
    </row>
    <row r="1256" spans="1:42" x14ac:dyDescent="0.25">
      <c r="A1256" s="2" t="s">
        <v>573</v>
      </c>
      <c r="B1256" s="5" t="s">
        <v>1958</v>
      </c>
      <c r="C1256" s="5" t="s">
        <v>1959</v>
      </c>
      <c r="D1256" s="6">
        <v>15850</v>
      </c>
      <c r="E1256" s="5" t="s">
        <v>1960</v>
      </c>
      <c r="F1256" s="5" t="s">
        <v>485</v>
      </c>
      <c r="G1256" s="5" t="s">
        <v>14</v>
      </c>
      <c r="H1256" s="5" t="s">
        <v>518</v>
      </c>
      <c r="I1256" s="5">
        <v>6</v>
      </c>
      <c r="J1256" s="5">
        <v>1</v>
      </c>
      <c r="K1256" s="5">
        <v>2</v>
      </c>
      <c r="L1256" s="5"/>
      <c r="M1256" s="5"/>
      <c r="N1256" s="5"/>
      <c r="O1256" s="5"/>
      <c r="P1256" s="5"/>
      <c r="Q1256" s="5"/>
      <c r="R1256" s="5"/>
      <c r="S1256" s="5"/>
      <c r="T1256" s="5"/>
      <c r="U1256" s="5"/>
      <c r="V1256" s="5"/>
      <c r="W1256" s="5"/>
      <c r="X1256" s="5"/>
      <c r="Y1256" s="5"/>
      <c r="Z1256" s="5"/>
      <c r="AA1256" s="5"/>
      <c r="AB1256" s="5"/>
      <c r="AC1256" s="5"/>
      <c r="AD1256" s="5"/>
      <c r="AE1256" s="5"/>
      <c r="AF1256" s="5"/>
      <c r="AG1256" s="5"/>
      <c r="AH1256" s="5"/>
      <c r="AI1256" s="5"/>
      <c r="AJ1256" s="5"/>
      <c r="AK1256" s="5"/>
      <c r="AL1256" s="5"/>
      <c r="AM1256" s="5"/>
      <c r="AN1256" s="5"/>
      <c r="AO1256" s="5"/>
      <c r="AP1256" s="5"/>
    </row>
    <row r="1257" spans="1:42" x14ac:dyDescent="0.25">
      <c r="A1257" s="2" t="s">
        <v>573</v>
      </c>
      <c r="B1257" s="5" t="s">
        <v>1967</v>
      </c>
      <c r="C1257" s="5" t="s">
        <v>1968</v>
      </c>
      <c r="D1257" s="6">
        <v>15850</v>
      </c>
      <c r="E1257" s="5" t="s">
        <v>1969</v>
      </c>
      <c r="F1257" s="5" t="s">
        <v>1970</v>
      </c>
      <c r="G1257" s="5" t="s">
        <v>14</v>
      </c>
      <c r="H1257" s="5" t="s">
        <v>518</v>
      </c>
      <c r="I1257" s="5">
        <v>8</v>
      </c>
      <c r="J1257" s="5">
        <v>1</v>
      </c>
      <c r="K1257" s="5">
        <v>1</v>
      </c>
      <c r="L1257" s="5"/>
      <c r="M1257" s="5"/>
      <c r="N1257" s="5"/>
      <c r="O1257" s="5"/>
      <c r="P1257" s="5"/>
      <c r="Q1257" s="5"/>
      <c r="R1257" s="5"/>
      <c r="S1257" s="5"/>
      <c r="T1257" s="5"/>
      <c r="U1257" s="5"/>
      <c r="V1257" s="5"/>
      <c r="W1257" s="5"/>
      <c r="X1257" s="5"/>
      <c r="Y1257" s="5"/>
      <c r="Z1257" s="5"/>
      <c r="AA1257" s="5"/>
      <c r="AB1257" s="5"/>
      <c r="AC1257" s="5"/>
      <c r="AD1257" s="5"/>
      <c r="AE1257" s="5"/>
      <c r="AF1257" s="5"/>
      <c r="AG1257" s="5"/>
      <c r="AH1257" s="5"/>
      <c r="AI1257" s="5"/>
      <c r="AJ1257" s="5"/>
      <c r="AK1257" s="5"/>
      <c r="AL1257" s="5"/>
      <c r="AM1257" s="5"/>
      <c r="AN1257" s="5"/>
      <c r="AO1257" s="5"/>
      <c r="AP1257" s="5"/>
    </row>
    <row r="1258" spans="1:42" x14ac:dyDescent="0.25">
      <c r="A1258" s="2" t="s">
        <v>573</v>
      </c>
      <c r="B1258" s="5" t="s">
        <v>1964</v>
      </c>
      <c r="C1258" s="5" t="s">
        <v>1965</v>
      </c>
      <c r="D1258" s="6">
        <v>15850</v>
      </c>
      <c r="E1258" s="5" t="s">
        <v>1966</v>
      </c>
      <c r="F1258" s="5" t="s">
        <v>1503</v>
      </c>
      <c r="G1258" s="5" t="s">
        <v>14</v>
      </c>
      <c r="H1258" s="5" t="s">
        <v>1938</v>
      </c>
      <c r="I1258" s="5">
        <v>45</v>
      </c>
      <c r="J1258" s="5">
        <v>1</v>
      </c>
      <c r="K1258" s="5">
        <v>1</v>
      </c>
      <c r="L1258" s="5" t="s">
        <v>2648</v>
      </c>
      <c r="M1258" s="5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  <c r="AG1258" s="5"/>
      <c r="AH1258" s="5"/>
      <c r="AI1258" s="5"/>
      <c r="AJ1258" s="5"/>
      <c r="AK1258" s="5"/>
      <c r="AL1258" s="5"/>
      <c r="AM1258" s="5"/>
      <c r="AN1258" s="5"/>
      <c r="AO1258" s="5"/>
      <c r="AP1258" s="5"/>
    </row>
    <row r="1259" spans="1:42" x14ac:dyDescent="0.25">
      <c r="A1259" s="2" t="s">
        <v>573</v>
      </c>
      <c r="B1259" s="5" t="s">
        <v>1971</v>
      </c>
      <c r="C1259" s="5" t="s">
        <v>1972</v>
      </c>
      <c r="D1259" s="6">
        <v>15858</v>
      </c>
      <c r="E1259" s="5" t="s">
        <v>1973</v>
      </c>
      <c r="F1259" s="5" t="s">
        <v>1476</v>
      </c>
      <c r="G1259" s="5" t="s">
        <v>14</v>
      </c>
      <c r="H1259" s="5" t="s">
        <v>518</v>
      </c>
      <c r="I1259" s="5">
        <v>9</v>
      </c>
      <c r="J1259" s="5">
        <v>0</v>
      </c>
      <c r="K1259" s="5">
        <v>0</v>
      </c>
      <c r="L1259" s="5"/>
      <c r="M1259" s="5"/>
      <c r="N1259" s="5"/>
      <c r="O1259" s="5"/>
      <c r="P1259" s="5"/>
      <c r="Q1259" s="5"/>
      <c r="R1259" s="5"/>
      <c r="S1259" s="5"/>
      <c r="T1259" s="5"/>
      <c r="U1259" s="5"/>
      <c r="V1259" s="5"/>
      <c r="W1259" s="5"/>
      <c r="X1259" s="5"/>
      <c r="Y1259" s="5"/>
      <c r="Z1259" s="5"/>
      <c r="AA1259" s="5"/>
      <c r="AB1259" s="5"/>
      <c r="AC1259" s="5"/>
      <c r="AD1259" s="5"/>
      <c r="AE1259" s="5"/>
      <c r="AF1259" s="5"/>
      <c r="AG1259" s="5"/>
      <c r="AH1259" s="5"/>
      <c r="AI1259" s="5"/>
      <c r="AJ1259" s="5"/>
      <c r="AK1259" s="5"/>
      <c r="AL1259" s="5"/>
      <c r="AM1259" s="5"/>
      <c r="AN1259" s="5"/>
      <c r="AO1259" s="5"/>
      <c r="AP1259" s="5"/>
    </row>
    <row r="1260" spans="1:42" x14ac:dyDescent="0.25">
      <c r="A1260" s="2" t="s">
        <v>573</v>
      </c>
      <c r="B1260" s="5" t="s">
        <v>1974</v>
      </c>
      <c r="C1260" s="5" t="s">
        <v>1975</v>
      </c>
      <c r="D1260" s="6">
        <v>15858</v>
      </c>
      <c r="E1260" s="5" t="s">
        <v>1976</v>
      </c>
      <c r="F1260" s="5" t="s">
        <v>485</v>
      </c>
      <c r="G1260" s="5" t="s">
        <v>14</v>
      </c>
      <c r="H1260" s="5" t="s">
        <v>641</v>
      </c>
      <c r="I1260" s="5">
        <v>11</v>
      </c>
      <c r="J1260" s="5">
        <v>0</v>
      </c>
      <c r="K1260" s="5">
        <v>0</v>
      </c>
      <c r="L1260" s="5"/>
      <c r="M1260" s="5"/>
      <c r="N1260" s="5"/>
      <c r="O1260" s="5"/>
      <c r="P1260" s="5"/>
      <c r="Q1260" s="5"/>
      <c r="R1260" s="5"/>
      <c r="S1260" s="5"/>
      <c r="T1260" s="5"/>
      <c r="U1260" s="5"/>
      <c r="V1260" s="5"/>
      <c r="W1260" s="5"/>
      <c r="X1260" s="5"/>
      <c r="Y1260" s="5"/>
      <c r="Z1260" s="5"/>
      <c r="AA1260" s="5"/>
      <c r="AB1260" s="5"/>
      <c r="AC1260" s="5"/>
      <c r="AD1260" s="5"/>
      <c r="AE1260" s="5"/>
      <c r="AF1260" s="5"/>
      <c r="AG1260" s="5"/>
      <c r="AH1260" s="5"/>
      <c r="AI1260" s="5"/>
      <c r="AJ1260" s="5"/>
      <c r="AK1260" s="5"/>
      <c r="AL1260" s="5"/>
      <c r="AM1260" s="5"/>
      <c r="AN1260" s="5"/>
      <c r="AO1260" s="5"/>
      <c r="AP1260" s="5"/>
    </row>
    <row r="1261" spans="1:42" x14ac:dyDescent="0.25">
      <c r="A1261" s="2" t="s">
        <v>573</v>
      </c>
      <c r="B1261" s="5" t="s">
        <v>1995</v>
      </c>
      <c r="C1261" s="5" t="s">
        <v>1996</v>
      </c>
      <c r="D1261" s="6">
        <v>15864</v>
      </c>
      <c r="E1261" s="5" t="s">
        <v>1997</v>
      </c>
      <c r="F1261" s="5" t="s">
        <v>33</v>
      </c>
      <c r="G1261" s="5" t="s">
        <v>14</v>
      </c>
      <c r="H1261" s="5" t="s">
        <v>42</v>
      </c>
      <c r="I1261" s="5">
        <v>22</v>
      </c>
      <c r="J1261" s="5">
        <v>0</v>
      </c>
      <c r="K1261" s="5">
        <v>0</v>
      </c>
      <c r="L1261" s="5"/>
      <c r="M1261" s="5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  <c r="AG1261" s="5"/>
      <c r="AH1261" s="5"/>
      <c r="AI1261" s="5"/>
      <c r="AJ1261" s="5"/>
      <c r="AK1261" s="5"/>
      <c r="AL1261" s="5"/>
      <c r="AM1261" s="5"/>
      <c r="AN1261" s="5"/>
      <c r="AO1261" s="5"/>
      <c r="AP1261" s="5"/>
    </row>
    <row r="1262" spans="1:42" x14ac:dyDescent="0.25">
      <c r="A1262" s="2" t="s">
        <v>573</v>
      </c>
      <c r="B1262" s="5" t="s">
        <v>2000</v>
      </c>
      <c r="C1262" s="5" t="s">
        <v>2001</v>
      </c>
      <c r="D1262" s="6">
        <v>15864</v>
      </c>
      <c r="E1262" s="5" t="s">
        <v>2002</v>
      </c>
      <c r="F1262" s="5" t="s">
        <v>2003</v>
      </c>
      <c r="G1262" s="5" t="s">
        <v>14</v>
      </c>
      <c r="H1262" s="5" t="s">
        <v>518</v>
      </c>
      <c r="I1262" s="5">
        <v>7</v>
      </c>
      <c r="J1262" s="5">
        <v>0</v>
      </c>
      <c r="K1262" s="5">
        <v>0</v>
      </c>
      <c r="L1262" s="5" t="s">
        <v>2649</v>
      </c>
      <c r="M1262" s="5"/>
      <c r="N1262" s="5"/>
      <c r="O1262" s="5"/>
      <c r="P1262" s="5"/>
      <c r="Q1262" s="5"/>
      <c r="R1262" s="5"/>
      <c r="S1262" s="5"/>
      <c r="T1262" s="5"/>
      <c r="U1262" s="5"/>
      <c r="V1262" s="5"/>
      <c r="W1262" s="5"/>
      <c r="X1262" s="5"/>
      <c r="Y1262" s="5"/>
      <c r="Z1262" s="5"/>
      <c r="AA1262" s="5"/>
      <c r="AB1262" s="5"/>
      <c r="AC1262" s="5"/>
      <c r="AD1262" s="5"/>
      <c r="AE1262" s="5"/>
      <c r="AF1262" s="5"/>
      <c r="AG1262" s="5"/>
      <c r="AH1262" s="5"/>
      <c r="AI1262" s="5"/>
      <c r="AJ1262" s="5"/>
      <c r="AK1262" s="5"/>
      <c r="AL1262" s="5"/>
      <c r="AM1262" s="5"/>
      <c r="AN1262" s="5"/>
      <c r="AO1262" s="5"/>
      <c r="AP1262" s="5"/>
    </row>
    <row r="1263" spans="1:42" x14ac:dyDescent="0.25">
      <c r="A1263" s="2" t="s">
        <v>573</v>
      </c>
      <c r="B1263" s="5" t="s">
        <v>1981</v>
      </c>
      <c r="C1263" s="5" t="s">
        <v>1982</v>
      </c>
      <c r="D1263" s="6">
        <v>15864</v>
      </c>
      <c r="E1263" s="5" t="s">
        <v>1983</v>
      </c>
      <c r="F1263" s="5" t="s">
        <v>33</v>
      </c>
      <c r="G1263" s="5" t="s">
        <v>14</v>
      </c>
      <c r="H1263" s="5" t="s">
        <v>641</v>
      </c>
      <c r="I1263" s="5">
        <v>13</v>
      </c>
      <c r="J1263" s="5">
        <v>0</v>
      </c>
      <c r="K1263" s="5">
        <v>0</v>
      </c>
      <c r="L1263" s="5"/>
      <c r="M1263" s="5"/>
      <c r="N1263" s="5"/>
      <c r="O1263" s="5"/>
      <c r="P1263" s="5"/>
      <c r="Q1263" s="5"/>
      <c r="R1263" s="5"/>
      <c r="S1263" s="5"/>
      <c r="T1263" s="5"/>
      <c r="U1263" s="5"/>
      <c r="V1263" s="5"/>
      <c r="W1263" s="5"/>
      <c r="X1263" s="5"/>
      <c r="Y1263" s="5"/>
      <c r="Z1263" s="5"/>
      <c r="AA1263" s="5"/>
      <c r="AB1263" s="5"/>
      <c r="AC1263" s="5"/>
      <c r="AD1263" s="5"/>
      <c r="AE1263" s="5"/>
      <c r="AF1263" s="5"/>
      <c r="AG1263" s="5"/>
      <c r="AH1263" s="5"/>
      <c r="AI1263" s="5"/>
      <c r="AJ1263" s="5"/>
      <c r="AK1263" s="5"/>
      <c r="AL1263" s="5"/>
      <c r="AM1263" s="5"/>
      <c r="AN1263" s="5"/>
      <c r="AO1263" s="5"/>
      <c r="AP1263" s="5"/>
    </row>
    <row r="1264" spans="1:42" x14ac:dyDescent="0.25">
      <c r="A1264" s="2" t="s">
        <v>573</v>
      </c>
      <c r="B1264" s="5" t="s">
        <v>1998</v>
      </c>
      <c r="C1264" s="5" t="s">
        <v>1999</v>
      </c>
      <c r="D1264" s="6">
        <v>15864</v>
      </c>
      <c r="E1264" s="5" t="s">
        <v>1262</v>
      </c>
      <c r="F1264" s="5" t="s">
        <v>63</v>
      </c>
      <c r="G1264" s="5" t="s">
        <v>14</v>
      </c>
      <c r="H1264" s="5" t="s">
        <v>641</v>
      </c>
      <c r="I1264" s="5">
        <v>13</v>
      </c>
      <c r="J1264" s="5">
        <v>1</v>
      </c>
      <c r="K1264" s="5">
        <v>3</v>
      </c>
      <c r="L1264" s="5" t="s">
        <v>2648</v>
      </c>
      <c r="M1264" s="5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  <c r="AG1264" s="5"/>
      <c r="AH1264" s="5"/>
      <c r="AI1264" s="5"/>
      <c r="AJ1264" s="5"/>
      <c r="AK1264" s="5"/>
      <c r="AL1264" s="5"/>
      <c r="AM1264" s="5"/>
      <c r="AN1264" s="5"/>
      <c r="AO1264" s="5"/>
      <c r="AP1264" s="5"/>
    </row>
    <row r="1265" spans="1:42" x14ac:dyDescent="0.25">
      <c r="A1265" s="2" t="s">
        <v>573</v>
      </c>
      <c r="B1265" s="5" t="s">
        <v>1991</v>
      </c>
      <c r="C1265" s="5" t="s">
        <v>1992</v>
      </c>
      <c r="D1265" s="6">
        <v>15864</v>
      </c>
      <c r="E1265" s="5" t="s">
        <v>1993</v>
      </c>
      <c r="F1265" s="5" t="s">
        <v>1994</v>
      </c>
      <c r="G1265" s="5" t="s">
        <v>14</v>
      </c>
      <c r="H1265" s="5" t="s">
        <v>866</v>
      </c>
      <c r="I1265" s="5">
        <v>23</v>
      </c>
      <c r="J1265" s="5">
        <v>1</v>
      </c>
      <c r="K1265" s="5">
        <v>1</v>
      </c>
      <c r="L1265" s="5"/>
      <c r="M1265" s="5"/>
      <c r="N1265" s="5"/>
      <c r="O1265" s="5"/>
      <c r="P1265" s="5"/>
      <c r="Q1265" s="5"/>
      <c r="R1265" s="5"/>
      <c r="S1265" s="5"/>
      <c r="T1265" s="5"/>
      <c r="U1265" s="5"/>
      <c r="V1265" s="5"/>
      <c r="W1265" s="5"/>
      <c r="X1265" s="5"/>
      <c r="Y1265" s="5"/>
      <c r="Z1265" s="5"/>
      <c r="AA1265" s="5"/>
      <c r="AB1265" s="5"/>
      <c r="AC1265" s="5"/>
      <c r="AD1265" s="5"/>
      <c r="AE1265" s="5"/>
      <c r="AF1265" s="5"/>
      <c r="AG1265" s="5"/>
      <c r="AH1265" s="5"/>
      <c r="AI1265" s="5"/>
      <c r="AJ1265" s="5"/>
      <c r="AK1265" s="5"/>
      <c r="AL1265" s="5"/>
      <c r="AM1265" s="5"/>
      <c r="AN1265" s="5"/>
      <c r="AO1265" s="5"/>
      <c r="AP1265" s="5"/>
    </row>
    <row r="1266" spans="1:42" x14ac:dyDescent="0.25">
      <c r="A1266" s="2" t="s">
        <v>573</v>
      </c>
      <c r="B1266" s="5" t="s">
        <v>2011</v>
      </c>
      <c r="C1266" s="5" t="s">
        <v>2012</v>
      </c>
      <c r="D1266" s="6">
        <v>15864</v>
      </c>
      <c r="E1266" s="5" t="s">
        <v>2013</v>
      </c>
      <c r="F1266" s="5" t="s">
        <v>26</v>
      </c>
      <c r="G1266" s="5" t="s">
        <v>14</v>
      </c>
      <c r="H1266" s="5" t="s">
        <v>866</v>
      </c>
      <c r="I1266" s="5">
        <v>4</v>
      </c>
      <c r="J1266" s="5">
        <v>1</v>
      </c>
      <c r="K1266" s="5">
        <v>1</v>
      </c>
      <c r="L1266" s="5"/>
      <c r="M1266" s="5"/>
      <c r="N1266" s="5"/>
      <c r="O1266" s="5"/>
      <c r="P1266" s="5"/>
      <c r="Q1266" s="5"/>
      <c r="R1266" s="5"/>
      <c r="S1266" s="5"/>
      <c r="T1266" s="5"/>
      <c r="U1266" s="5"/>
      <c r="V1266" s="5"/>
      <c r="W1266" s="5"/>
      <c r="X1266" s="5"/>
      <c r="Y1266" s="5"/>
      <c r="Z1266" s="5"/>
      <c r="AA1266" s="5"/>
      <c r="AB1266" s="5"/>
      <c r="AC1266" s="5"/>
      <c r="AD1266" s="5"/>
      <c r="AE1266" s="5"/>
      <c r="AF1266" s="5"/>
      <c r="AG1266" s="5"/>
      <c r="AH1266" s="5"/>
      <c r="AI1266" s="5"/>
      <c r="AJ1266" s="5"/>
      <c r="AK1266" s="5"/>
      <c r="AL1266" s="5"/>
      <c r="AM1266" s="5"/>
      <c r="AN1266" s="5"/>
      <c r="AO1266" s="5"/>
      <c r="AP1266" s="5"/>
    </row>
    <row r="1267" spans="1:42" x14ac:dyDescent="0.25">
      <c r="A1267" s="2" t="s">
        <v>573</v>
      </c>
      <c r="B1267" s="5" t="s">
        <v>2004</v>
      </c>
      <c r="C1267" s="5" t="s">
        <v>2005</v>
      </c>
      <c r="D1267" s="6">
        <v>15864</v>
      </c>
      <c r="E1267" s="5" t="s">
        <v>2006</v>
      </c>
      <c r="F1267" s="5" t="s">
        <v>17</v>
      </c>
      <c r="G1267" s="5" t="s">
        <v>14</v>
      </c>
      <c r="H1267" s="5" t="s">
        <v>913</v>
      </c>
      <c r="I1267" s="5">
        <v>4</v>
      </c>
      <c r="J1267" s="5">
        <v>1</v>
      </c>
      <c r="K1267" s="5">
        <v>2</v>
      </c>
      <c r="L1267" s="5"/>
      <c r="M1267" s="5"/>
      <c r="N1267" s="5"/>
      <c r="O1267" s="5"/>
      <c r="P1267" s="5"/>
      <c r="Q1267" s="5"/>
      <c r="R1267" s="5"/>
      <c r="S1267" s="5"/>
      <c r="T1267" s="5"/>
      <c r="U1267" s="5"/>
      <c r="V1267" s="5"/>
      <c r="W1267" s="5"/>
      <c r="X1267" s="5"/>
      <c r="Y1267" s="5"/>
      <c r="Z1267" s="5"/>
      <c r="AA1267" s="5"/>
      <c r="AB1267" s="5"/>
      <c r="AC1267" s="5"/>
      <c r="AD1267" s="5"/>
      <c r="AE1267" s="5"/>
      <c r="AF1267" s="5"/>
      <c r="AG1267" s="5"/>
      <c r="AH1267" s="5"/>
      <c r="AI1267" s="5"/>
      <c r="AJ1267" s="5"/>
      <c r="AK1267" s="5"/>
      <c r="AL1267" s="5"/>
      <c r="AM1267" s="5"/>
      <c r="AN1267" s="5"/>
      <c r="AO1267" s="5"/>
      <c r="AP1267" s="5"/>
    </row>
    <row r="1268" spans="1:42" x14ac:dyDescent="0.25">
      <c r="A1268" s="2" t="s">
        <v>573</v>
      </c>
      <c r="B1268" s="5" t="s">
        <v>1986</v>
      </c>
      <c r="C1268" s="5" t="s">
        <v>1987</v>
      </c>
      <c r="D1268" s="6">
        <v>15864</v>
      </c>
      <c r="E1268" s="5" t="s">
        <v>622</v>
      </c>
      <c r="F1268" s="5" t="s">
        <v>63</v>
      </c>
      <c r="G1268" s="5" t="s">
        <v>14</v>
      </c>
      <c r="H1268" s="5" t="s">
        <v>1152</v>
      </c>
      <c r="I1268" s="5">
        <v>16</v>
      </c>
      <c r="J1268" s="5">
        <v>0</v>
      </c>
      <c r="K1268" s="5">
        <v>0</v>
      </c>
      <c r="L1268" s="5" t="s">
        <v>2649</v>
      </c>
      <c r="M1268" s="5"/>
      <c r="N1268" s="5"/>
      <c r="O1268" s="5"/>
      <c r="P1268" s="5"/>
      <c r="Q1268" s="5"/>
      <c r="R1268" s="5"/>
      <c r="S1268" s="5"/>
      <c r="T1268" s="5"/>
      <c r="U1268" s="5"/>
      <c r="V1268" s="5"/>
      <c r="W1268" s="5"/>
      <c r="X1268" s="5"/>
      <c r="Y1268" s="5"/>
      <c r="Z1268" s="5"/>
      <c r="AA1268" s="5"/>
      <c r="AB1268" s="5"/>
      <c r="AC1268" s="5"/>
      <c r="AD1268" s="5"/>
      <c r="AE1268" s="5"/>
      <c r="AF1268" s="5"/>
      <c r="AG1268" s="5"/>
      <c r="AH1268" s="5"/>
      <c r="AI1268" s="5"/>
      <c r="AJ1268" s="5"/>
      <c r="AK1268" s="5"/>
      <c r="AL1268" s="5"/>
      <c r="AM1268" s="5"/>
      <c r="AN1268" s="5"/>
      <c r="AO1268" s="5"/>
      <c r="AP1268" s="5"/>
    </row>
    <row r="1269" spans="1:42" x14ac:dyDescent="0.25">
      <c r="A1269" s="2" t="s">
        <v>573</v>
      </c>
      <c r="B1269" s="5" t="s">
        <v>1984</v>
      </c>
      <c r="C1269" s="5" t="s">
        <v>1985</v>
      </c>
      <c r="D1269" s="6">
        <v>15864</v>
      </c>
      <c r="E1269" s="5" t="s">
        <v>35</v>
      </c>
      <c r="F1269" s="5" t="s">
        <v>30</v>
      </c>
      <c r="G1269" s="5" t="s">
        <v>14</v>
      </c>
      <c r="H1269" s="5" t="s">
        <v>1445</v>
      </c>
      <c r="I1269" s="5">
        <v>10</v>
      </c>
      <c r="J1269" s="5">
        <v>0</v>
      </c>
      <c r="K1269" s="5">
        <v>0</v>
      </c>
      <c r="L1269" s="5"/>
      <c r="M1269" s="5"/>
      <c r="N1269" s="5"/>
      <c r="O1269" s="5"/>
      <c r="P1269" s="5"/>
      <c r="Q1269" s="5"/>
      <c r="R1269" s="5"/>
      <c r="S1269" s="5"/>
      <c r="T1269" s="5"/>
      <c r="U1269" s="5"/>
      <c r="V1269" s="5"/>
      <c r="W1269" s="5"/>
      <c r="X1269" s="5"/>
      <c r="Y1269" s="5"/>
      <c r="Z1269" s="5"/>
      <c r="AA1269" s="5"/>
      <c r="AB1269" s="5"/>
      <c r="AC1269" s="5"/>
      <c r="AD1269" s="5"/>
      <c r="AE1269" s="5"/>
      <c r="AF1269" s="5"/>
      <c r="AG1269" s="5"/>
      <c r="AH1269" s="5"/>
      <c r="AI1269" s="5"/>
      <c r="AJ1269" s="5"/>
      <c r="AK1269" s="5"/>
      <c r="AL1269" s="5"/>
      <c r="AM1269" s="5"/>
      <c r="AN1269" s="5"/>
      <c r="AO1269" s="5"/>
      <c r="AP1269" s="5"/>
    </row>
    <row r="1270" spans="1:42" x14ac:dyDescent="0.25">
      <c r="A1270" s="2" t="s">
        <v>573</v>
      </c>
      <c r="B1270" s="5" t="s">
        <v>2014</v>
      </c>
      <c r="C1270" s="5" t="s">
        <v>2015</v>
      </c>
      <c r="D1270" s="6">
        <v>15871</v>
      </c>
      <c r="E1270" s="5" t="s">
        <v>1218</v>
      </c>
      <c r="F1270" s="5" t="s">
        <v>17</v>
      </c>
      <c r="G1270" s="5" t="s">
        <v>14</v>
      </c>
      <c r="H1270" s="5" t="s">
        <v>641</v>
      </c>
      <c r="I1270" s="5">
        <v>6</v>
      </c>
      <c r="J1270" s="5">
        <v>0</v>
      </c>
      <c r="K1270" s="5">
        <v>0</v>
      </c>
      <c r="L1270" s="5"/>
      <c r="M1270" s="5"/>
      <c r="N1270" s="5"/>
      <c r="O1270" s="5"/>
      <c r="P1270" s="5"/>
      <c r="Q1270" s="5"/>
      <c r="R1270" s="5"/>
      <c r="S1270" s="5"/>
      <c r="T1270" s="5"/>
      <c r="U1270" s="5"/>
      <c r="V1270" s="5"/>
      <c r="W1270" s="5"/>
      <c r="X1270" s="5"/>
      <c r="Y1270" s="5"/>
      <c r="Z1270" s="5"/>
      <c r="AA1270" s="5"/>
      <c r="AB1270" s="5"/>
      <c r="AC1270" s="5"/>
      <c r="AD1270" s="5"/>
      <c r="AE1270" s="5"/>
      <c r="AF1270" s="5"/>
      <c r="AG1270" s="5"/>
      <c r="AH1270" s="5"/>
      <c r="AI1270" s="5"/>
      <c r="AJ1270" s="5"/>
      <c r="AK1270" s="5"/>
      <c r="AL1270" s="5"/>
      <c r="AM1270" s="5"/>
      <c r="AN1270" s="5"/>
      <c r="AO1270" s="5"/>
      <c r="AP1270" s="5"/>
    </row>
    <row r="1271" spans="1:42" x14ac:dyDescent="0.25">
      <c r="A1271" s="2" t="s">
        <v>573</v>
      </c>
      <c r="B1271" s="5" t="s">
        <v>2016</v>
      </c>
      <c r="C1271" s="5" t="s">
        <v>2017</v>
      </c>
      <c r="D1271" s="6">
        <v>15871</v>
      </c>
      <c r="E1271" s="5" t="s">
        <v>2018</v>
      </c>
      <c r="F1271" s="5" t="s">
        <v>2019</v>
      </c>
      <c r="G1271" s="5" t="s">
        <v>14</v>
      </c>
      <c r="H1271" s="5" t="s">
        <v>518</v>
      </c>
      <c r="I1271" s="5">
        <v>21</v>
      </c>
      <c r="J1271" s="5">
        <v>4</v>
      </c>
      <c r="K1271" s="5">
        <v>13</v>
      </c>
      <c r="L1271" s="5" t="s">
        <v>2648</v>
      </c>
      <c r="M1271" s="5"/>
      <c r="N1271" s="5"/>
      <c r="O1271" s="5"/>
      <c r="P1271" s="5"/>
      <c r="Q1271" s="5"/>
      <c r="R1271" s="5"/>
      <c r="S1271" s="5"/>
      <c r="T1271" s="5"/>
      <c r="U1271" s="5"/>
      <c r="V1271" s="5"/>
      <c r="W1271" s="5"/>
      <c r="X1271" s="5"/>
      <c r="Y1271" s="5"/>
      <c r="Z1271" s="5"/>
      <c r="AA1271" s="5"/>
      <c r="AB1271" s="5"/>
      <c r="AC1271" s="5"/>
      <c r="AD1271" s="5"/>
      <c r="AE1271" s="5"/>
      <c r="AF1271" s="5"/>
      <c r="AG1271" s="5"/>
      <c r="AH1271" s="5"/>
      <c r="AI1271" s="5"/>
      <c r="AJ1271" s="5"/>
      <c r="AK1271" s="5"/>
      <c r="AL1271" s="5"/>
      <c r="AM1271" s="5"/>
      <c r="AN1271" s="5"/>
      <c r="AO1271" s="5"/>
      <c r="AP1271" s="5"/>
    </row>
    <row r="1272" spans="1:42" x14ac:dyDescent="0.25">
      <c r="A1272" s="2" t="s">
        <v>573</v>
      </c>
      <c r="B1272" s="5" t="s">
        <v>2020</v>
      </c>
      <c r="C1272" s="5" t="s">
        <v>2021</v>
      </c>
      <c r="D1272" s="6">
        <v>15871</v>
      </c>
      <c r="E1272" s="5" t="s">
        <v>35</v>
      </c>
      <c r="F1272" s="5" t="s">
        <v>30</v>
      </c>
      <c r="G1272" s="5" t="s">
        <v>14</v>
      </c>
      <c r="H1272" s="5" t="s">
        <v>1445</v>
      </c>
      <c r="I1272" s="5">
        <v>34</v>
      </c>
      <c r="J1272" s="5">
        <v>1</v>
      </c>
      <c r="K1272" s="5">
        <v>1</v>
      </c>
      <c r="L1272" s="5" t="s">
        <v>2648</v>
      </c>
      <c r="M1272" s="5"/>
      <c r="N1272" s="5"/>
      <c r="O1272" s="5"/>
      <c r="P1272" s="5"/>
      <c r="Q1272" s="5"/>
      <c r="R1272" s="5"/>
      <c r="S1272" s="5"/>
      <c r="T1272" s="5"/>
      <c r="U1272" s="5"/>
      <c r="V1272" s="5"/>
      <c r="W1272" s="5"/>
      <c r="X1272" s="5"/>
      <c r="Y1272" s="5"/>
      <c r="Z1272" s="5"/>
      <c r="AA1272" s="5"/>
      <c r="AB1272" s="5"/>
      <c r="AC1272" s="5"/>
      <c r="AD1272" s="5"/>
      <c r="AE1272" s="5"/>
      <c r="AF1272" s="5"/>
      <c r="AG1272" s="5"/>
      <c r="AH1272" s="5"/>
      <c r="AI1272" s="5"/>
      <c r="AJ1272" s="5"/>
      <c r="AK1272" s="5"/>
      <c r="AL1272" s="5"/>
      <c r="AM1272" s="5"/>
      <c r="AN1272" s="5"/>
      <c r="AO1272" s="5"/>
      <c r="AP1272" s="5"/>
    </row>
    <row r="1273" spans="1:42" x14ac:dyDescent="0.25">
      <c r="A1273" s="2" t="s">
        <v>573</v>
      </c>
      <c r="B1273" s="5" t="s">
        <v>2007</v>
      </c>
      <c r="C1273" s="5" t="s">
        <v>2008</v>
      </c>
      <c r="D1273" s="6">
        <v>15871</v>
      </c>
      <c r="E1273" s="5" t="s">
        <v>55</v>
      </c>
      <c r="F1273" s="5" t="s">
        <v>33</v>
      </c>
      <c r="G1273" s="5" t="s">
        <v>14</v>
      </c>
      <c r="H1273" s="5" t="s">
        <v>1938</v>
      </c>
      <c r="I1273" s="5">
        <v>20</v>
      </c>
      <c r="J1273" s="5">
        <v>0</v>
      </c>
      <c r="K1273" s="5">
        <v>0</v>
      </c>
      <c r="L1273" s="5"/>
      <c r="M1273" s="5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  <c r="AG1273" s="5"/>
      <c r="AH1273" s="5"/>
      <c r="AI1273" s="5"/>
      <c r="AJ1273" s="5"/>
      <c r="AK1273" s="5"/>
      <c r="AL1273" s="5"/>
      <c r="AM1273" s="5"/>
      <c r="AN1273" s="5"/>
      <c r="AO1273" s="5"/>
      <c r="AP1273" s="5"/>
    </row>
    <row r="1274" spans="1:42" x14ac:dyDescent="0.25">
      <c r="A1274" s="2" t="s">
        <v>573</v>
      </c>
      <c r="B1274" s="5" t="s">
        <v>2029</v>
      </c>
      <c r="C1274" s="5" t="s">
        <v>2030</v>
      </c>
      <c r="D1274" s="6">
        <v>15878</v>
      </c>
      <c r="E1274" s="5" t="s">
        <v>2031</v>
      </c>
      <c r="F1274" s="5" t="s">
        <v>47</v>
      </c>
      <c r="G1274" s="5" t="s">
        <v>14</v>
      </c>
      <c r="H1274" s="5" t="s">
        <v>21</v>
      </c>
      <c r="I1274" s="5">
        <v>111</v>
      </c>
      <c r="J1274" s="5">
        <v>0</v>
      </c>
      <c r="K1274" s="5">
        <v>0</v>
      </c>
      <c r="L1274" s="5"/>
      <c r="M1274" s="5"/>
      <c r="N1274" s="5"/>
      <c r="O1274" s="5"/>
      <c r="P1274" s="5"/>
      <c r="Q1274" s="5"/>
      <c r="R1274" s="5"/>
      <c r="S1274" s="5"/>
      <c r="T1274" s="5"/>
      <c r="U1274" s="5"/>
      <c r="V1274" s="5"/>
      <c r="W1274" s="5"/>
      <c r="X1274" s="5"/>
      <c r="Y1274" s="5"/>
      <c r="Z1274" s="5"/>
      <c r="AA1274" s="5"/>
      <c r="AB1274" s="5"/>
      <c r="AC1274" s="5"/>
      <c r="AD1274" s="5"/>
      <c r="AE1274" s="5"/>
      <c r="AF1274" s="5"/>
      <c r="AG1274" s="5"/>
      <c r="AH1274" s="5"/>
      <c r="AI1274" s="5"/>
      <c r="AJ1274" s="5"/>
      <c r="AK1274" s="5"/>
      <c r="AL1274" s="5"/>
      <c r="AM1274" s="5"/>
      <c r="AN1274" s="5"/>
      <c r="AO1274" s="5"/>
      <c r="AP1274" s="5"/>
    </row>
    <row r="1275" spans="1:42" x14ac:dyDescent="0.25">
      <c r="A1275" s="2" t="s">
        <v>573</v>
      </c>
      <c r="B1275" s="5" t="s">
        <v>2022</v>
      </c>
      <c r="C1275" s="5" t="s">
        <v>2023</v>
      </c>
      <c r="D1275" s="6">
        <v>15878</v>
      </c>
      <c r="E1275" s="5" t="s">
        <v>2024</v>
      </c>
      <c r="F1275" s="5"/>
      <c r="G1275" s="5" t="s">
        <v>14</v>
      </c>
      <c r="H1275" s="5" t="s">
        <v>1152</v>
      </c>
      <c r="I1275" s="5">
        <v>47</v>
      </c>
      <c r="J1275" s="5">
        <v>4</v>
      </c>
      <c r="K1275" s="5">
        <v>28</v>
      </c>
      <c r="L1275" s="5" t="s">
        <v>2648</v>
      </c>
      <c r="M1275" s="5"/>
      <c r="N1275" s="5"/>
      <c r="O1275" s="5"/>
      <c r="P1275" s="5"/>
      <c r="Q1275" s="5"/>
      <c r="R1275" s="5"/>
      <c r="S1275" s="5"/>
      <c r="T1275" s="5"/>
      <c r="U1275" s="5"/>
      <c r="V1275" s="5"/>
      <c r="W1275" s="5"/>
      <c r="X1275" s="5"/>
      <c r="Y1275" s="5"/>
      <c r="Z1275" s="5"/>
      <c r="AA1275" s="5"/>
      <c r="AB1275" s="5"/>
      <c r="AC1275" s="5"/>
      <c r="AD1275" s="5"/>
      <c r="AE1275" s="5"/>
      <c r="AF1275" s="5"/>
      <c r="AG1275" s="5"/>
      <c r="AH1275" s="5"/>
      <c r="AI1275" s="5"/>
      <c r="AJ1275" s="5"/>
      <c r="AK1275" s="5"/>
      <c r="AL1275" s="5"/>
      <c r="AM1275" s="5"/>
      <c r="AN1275" s="5"/>
      <c r="AO1275" s="5"/>
      <c r="AP1275" s="5"/>
    </row>
    <row r="1276" spans="1:42" x14ac:dyDescent="0.25">
      <c r="A1276" s="2" t="s">
        <v>573</v>
      </c>
      <c r="B1276" s="5" t="s">
        <v>2025</v>
      </c>
      <c r="C1276" s="5" t="s">
        <v>2026</v>
      </c>
      <c r="D1276" s="6">
        <v>15878</v>
      </c>
      <c r="E1276" s="5" t="s">
        <v>2027</v>
      </c>
      <c r="F1276" s="5" t="s">
        <v>2028</v>
      </c>
      <c r="G1276" s="5" t="s">
        <v>14</v>
      </c>
      <c r="H1276" s="5" t="s">
        <v>21</v>
      </c>
      <c r="I1276" s="5">
        <v>43</v>
      </c>
      <c r="J1276" s="5">
        <v>6</v>
      </c>
      <c r="K1276" s="5">
        <v>19</v>
      </c>
      <c r="L1276" s="5"/>
      <c r="M1276" s="5"/>
      <c r="N1276" s="5"/>
      <c r="O1276" s="5"/>
      <c r="P1276" s="5"/>
      <c r="Q1276" s="5"/>
      <c r="R1276" s="5"/>
      <c r="S1276" s="5"/>
      <c r="T1276" s="5"/>
      <c r="U1276" s="5"/>
      <c r="V1276" s="5"/>
      <c r="W1276" s="5"/>
      <c r="X1276" s="5"/>
      <c r="Y1276" s="5"/>
      <c r="Z1276" s="5"/>
      <c r="AA1276" s="5"/>
      <c r="AB1276" s="5"/>
      <c r="AC1276" s="5"/>
      <c r="AD1276" s="5"/>
      <c r="AE1276" s="5"/>
      <c r="AF1276" s="5"/>
      <c r="AG1276" s="5"/>
      <c r="AH1276" s="5"/>
      <c r="AI1276" s="5"/>
      <c r="AJ1276" s="5"/>
      <c r="AK1276" s="5"/>
      <c r="AL1276" s="5"/>
      <c r="AM1276" s="5"/>
      <c r="AN1276" s="5"/>
      <c r="AO1276" s="5"/>
      <c r="AP1276" s="5"/>
    </row>
    <row r="1277" spans="1:42" x14ac:dyDescent="0.25">
      <c r="A1277" s="2" t="s">
        <v>573</v>
      </c>
      <c r="B1277" s="5" t="s">
        <v>2042</v>
      </c>
      <c r="C1277" s="5" t="s">
        <v>2043</v>
      </c>
      <c r="D1277" s="6">
        <v>16025</v>
      </c>
      <c r="E1277" s="5" t="s">
        <v>57</v>
      </c>
      <c r="F1277" s="5" t="s">
        <v>17</v>
      </c>
      <c r="G1277" s="5" t="s">
        <v>14</v>
      </c>
      <c r="H1277" s="5" t="s">
        <v>1938</v>
      </c>
      <c r="I1277" s="5">
        <v>11</v>
      </c>
      <c r="J1277" s="5">
        <v>0</v>
      </c>
      <c r="K1277" s="5">
        <v>0</v>
      </c>
      <c r="L1277" s="5"/>
      <c r="M1277" s="5"/>
      <c r="N1277" s="5"/>
      <c r="O1277" s="5"/>
      <c r="P1277" s="5"/>
      <c r="Q1277" s="5"/>
      <c r="R1277" s="5"/>
      <c r="S1277" s="5"/>
      <c r="T1277" s="5"/>
      <c r="U1277" s="5"/>
      <c r="V1277" s="5"/>
      <c r="W1277" s="5"/>
      <c r="X1277" s="5"/>
      <c r="Y1277" s="5"/>
      <c r="Z1277" s="5"/>
      <c r="AA1277" s="5"/>
      <c r="AB1277" s="5"/>
      <c r="AC1277" s="5"/>
      <c r="AD1277" s="5"/>
      <c r="AE1277" s="5"/>
      <c r="AF1277" s="5"/>
      <c r="AG1277" s="5"/>
      <c r="AH1277" s="5"/>
      <c r="AI1277" s="5"/>
      <c r="AJ1277" s="5"/>
      <c r="AK1277" s="5"/>
      <c r="AL1277" s="5"/>
      <c r="AM1277" s="5"/>
      <c r="AN1277" s="5"/>
      <c r="AO1277" s="5"/>
      <c r="AP1277" s="5"/>
    </row>
    <row r="1278" spans="1:42" x14ac:dyDescent="0.25">
      <c r="A1278" s="2" t="s">
        <v>573</v>
      </c>
      <c r="B1278" s="5" t="s">
        <v>2044</v>
      </c>
      <c r="C1278" s="5" t="s">
        <v>2045</v>
      </c>
      <c r="D1278" s="6">
        <v>16032</v>
      </c>
      <c r="E1278" s="5" t="s">
        <v>2046</v>
      </c>
      <c r="F1278" s="5" t="s">
        <v>33</v>
      </c>
      <c r="G1278" s="5" t="s">
        <v>14</v>
      </c>
      <c r="H1278" s="5" t="s">
        <v>518</v>
      </c>
      <c r="I1278" s="5">
        <v>11</v>
      </c>
      <c r="J1278" s="5">
        <v>1</v>
      </c>
      <c r="K1278" s="5">
        <v>8</v>
      </c>
      <c r="L1278" s="5" t="s">
        <v>2648</v>
      </c>
      <c r="M1278" s="5"/>
      <c r="N1278" s="5"/>
      <c r="O1278" s="5"/>
      <c r="P1278" s="5"/>
      <c r="Q1278" s="5"/>
      <c r="R1278" s="5"/>
      <c r="S1278" s="5"/>
      <c r="T1278" s="5"/>
      <c r="U1278" s="5"/>
      <c r="V1278" s="5"/>
      <c r="W1278" s="5"/>
      <c r="X1278" s="5"/>
      <c r="Y1278" s="5"/>
      <c r="Z1278" s="5"/>
      <c r="AA1278" s="5"/>
      <c r="AB1278" s="5"/>
      <c r="AC1278" s="5"/>
      <c r="AD1278" s="5"/>
      <c r="AE1278" s="5"/>
      <c r="AF1278" s="5"/>
      <c r="AG1278" s="5"/>
      <c r="AH1278" s="5"/>
      <c r="AI1278" s="5"/>
      <c r="AJ1278" s="5"/>
      <c r="AK1278" s="5"/>
      <c r="AL1278" s="5"/>
      <c r="AM1278" s="5"/>
      <c r="AN1278" s="5"/>
      <c r="AO1278" s="5"/>
      <c r="AP1278" s="5"/>
    </row>
    <row r="1279" spans="1:42" x14ac:dyDescent="0.25">
      <c r="A1279" s="2" t="s">
        <v>573</v>
      </c>
      <c r="B1279" s="5" t="s">
        <v>2051</v>
      </c>
      <c r="C1279" s="5" t="s">
        <v>2052</v>
      </c>
      <c r="D1279" s="6">
        <v>16032</v>
      </c>
      <c r="E1279" s="5" t="s">
        <v>1881</v>
      </c>
      <c r="F1279" s="5" t="s">
        <v>2053</v>
      </c>
      <c r="G1279" s="5" t="s">
        <v>14</v>
      </c>
      <c r="H1279" s="5" t="s">
        <v>866</v>
      </c>
      <c r="I1279" s="5">
        <v>11</v>
      </c>
      <c r="J1279" s="5">
        <v>2</v>
      </c>
      <c r="K1279" s="5">
        <v>5</v>
      </c>
      <c r="L1279" s="5" t="s">
        <v>2648</v>
      </c>
      <c r="M1279" s="5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  <c r="AG1279" s="5"/>
      <c r="AH1279" s="5"/>
      <c r="AI1279" s="5"/>
      <c r="AJ1279" s="5"/>
      <c r="AK1279" s="5"/>
      <c r="AL1279" s="5"/>
      <c r="AM1279" s="5"/>
      <c r="AN1279" s="5"/>
      <c r="AO1279" s="5"/>
      <c r="AP1279" s="5"/>
    </row>
    <row r="1280" spans="1:42" x14ac:dyDescent="0.25">
      <c r="A1280" s="2" t="s">
        <v>573</v>
      </c>
      <c r="B1280" s="5" t="s">
        <v>2040</v>
      </c>
      <c r="C1280" s="5" t="s">
        <v>2041</v>
      </c>
      <c r="D1280" s="6">
        <v>16032</v>
      </c>
      <c r="E1280" s="5" t="s">
        <v>424</v>
      </c>
      <c r="F1280" s="5" t="s">
        <v>63</v>
      </c>
      <c r="G1280" s="5" t="s">
        <v>14</v>
      </c>
      <c r="H1280" s="5" t="s">
        <v>913</v>
      </c>
      <c r="I1280" s="5">
        <v>15</v>
      </c>
      <c r="J1280" s="5">
        <v>1</v>
      </c>
      <c r="K1280" s="5">
        <v>5</v>
      </c>
      <c r="L1280" s="5"/>
      <c r="M1280" s="5"/>
      <c r="N1280" s="5"/>
      <c r="O1280" s="5"/>
      <c r="P1280" s="5"/>
      <c r="Q1280" s="5"/>
      <c r="R1280" s="5"/>
      <c r="S1280" s="5"/>
      <c r="T1280" s="5"/>
      <c r="U1280" s="5"/>
      <c r="V1280" s="5"/>
      <c r="W1280" s="5"/>
      <c r="X1280" s="5"/>
      <c r="Y1280" s="5"/>
      <c r="Z1280" s="5"/>
      <c r="AA1280" s="5"/>
      <c r="AB1280" s="5"/>
      <c r="AC1280" s="5"/>
      <c r="AD1280" s="5"/>
      <c r="AE1280" s="5"/>
      <c r="AF1280" s="5"/>
      <c r="AG1280" s="5"/>
      <c r="AH1280" s="5"/>
      <c r="AI1280" s="5"/>
      <c r="AJ1280" s="5"/>
      <c r="AK1280" s="5"/>
      <c r="AL1280" s="5"/>
      <c r="AM1280" s="5"/>
      <c r="AN1280" s="5"/>
      <c r="AO1280" s="5"/>
      <c r="AP1280" s="5"/>
    </row>
    <row r="1281" spans="1:42" x14ac:dyDescent="0.25">
      <c r="A1281" s="2" t="s">
        <v>573</v>
      </c>
      <c r="B1281" s="9" t="s">
        <v>2056</v>
      </c>
      <c r="C1281" s="5" t="s">
        <v>2057</v>
      </c>
      <c r="D1281" s="6">
        <v>16032</v>
      </c>
      <c r="E1281" s="5" t="s">
        <v>424</v>
      </c>
      <c r="F1281" s="5" t="s">
        <v>63</v>
      </c>
      <c r="G1281" s="5" t="s">
        <v>14</v>
      </c>
      <c r="H1281" s="5" t="s">
        <v>913</v>
      </c>
      <c r="I1281" s="5">
        <v>17</v>
      </c>
      <c r="J1281" s="5">
        <v>4</v>
      </c>
      <c r="K1281" s="5">
        <v>8</v>
      </c>
      <c r="L1281" s="5"/>
      <c r="M1281" s="5"/>
      <c r="N1281" s="5"/>
      <c r="O1281" s="5"/>
      <c r="P1281" s="5"/>
      <c r="Q1281" s="5"/>
      <c r="R1281" s="5"/>
      <c r="S1281" s="5"/>
      <c r="T1281" s="5"/>
      <c r="U1281" s="5"/>
      <c r="V1281" s="5"/>
      <c r="W1281" s="5"/>
      <c r="X1281" s="5"/>
      <c r="Y1281" s="5"/>
      <c r="Z1281" s="5"/>
      <c r="AA1281" s="5"/>
      <c r="AB1281" s="5"/>
      <c r="AC1281" s="5"/>
      <c r="AD1281" s="5"/>
      <c r="AE1281" s="5"/>
      <c r="AF1281" s="5"/>
      <c r="AG1281" s="5"/>
      <c r="AH1281" s="5"/>
      <c r="AI1281" s="5"/>
      <c r="AJ1281" s="5"/>
      <c r="AK1281" s="5"/>
      <c r="AL1281" s="5"/>
      <c r="AM1281" s="5"/>
      <c r="AN1281" s="5"/>
      <c r="AO1281" s="5"/>
      <c r="AP1281" s="5"/>
    </row>
    <row r="1282" spans="1:42" x14ac:dyDescent="0.25">
      <c r="A1282" s="2" t="s">
        <v>573</v>
      </c>
      <c r="B1282" s="5" t="s">
        <v>2054</v>
      </c>
      <c r="C1282" s="5" t="s">
        <v>2055</v>
      </c>
      <c r="D1282" s="6">
        <v>16032</v>
      </c>
      <c r="E1282" s="5" t="s">
        <v>424</v>
      </c>
      <c r="F1282" s="5" t="s">
        <v>63</v>
      </c>
      <c r="G1282" s="5" t="s">
        <v>14</v>
      </c>
      <c r="H1282" s="5" t="s">
        <v>913</v>
      </c>
      <c r="I1282" s="5">
        <v>7</v>
      </c>
      <c r="J1282" s="5">
        <v>0</v>
      </c>
      <c r="K1282" s="5">
        <v>0</v>
      </c>
      <c r="L1282" s="5"/>
      <c r="M1282" s="5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  <c r="AL1282" s="5"/>
      <c r="AM1282" s="5"/>
      <c r="AN1282" s="5"/>
      <c r="AO1282" s="5"/>
      <c r="AP1282" s="5"/>
    </row>
    <row r="1283" spans="1:42" x14ac:dyDescent="0.25">
      <c r="A1283" s="2" t="s">
        <v>573</v>
      </c>
      <c r="B1283" s="5" t="s">
        <v>2047</v>
      </c>
      <c r="C1283" s="5" t="s">
        <v>2048</v>
      </c>
      <c r="D1283" s="6">
        <v>16032</v>
      </c>
      <c r="E1283" s="5" t="s">
        <v>194</v>
      </c>
      <c r="F1283" s="5" t="s">
        <v>195</v>
      </c>
      <c r="G1283" s="5" t="s">
        <v>14</v>
      </c>
      <c r="H1283" s="5" t="s">
        <v>1445</v>
      </c>
      <c r="I1283" s="5">
        <v>19</v>
      </c>
      <c r="J1283" s="5">
        <v>1</v>
      </c>
      <c r="K1283" s="5">
        <v>1</v>
      </c>
      <c r="L1283" s="5"/>
      <c r="M1283" s="5"/>
      <c r="N1283" s="5"/>
      <c r="O1283" s="5"/>
      <c r="P1283" s="5"/>
      <c r="Q1283" s="5"/>
      <c r="R1283" s="5"/>
      <c r="S1283" s="5"/>
      <c r="T1283" s="5"/>
      <c r="U1283" s="5"/>
      <c r="V1283" s="5"/>
      <c r="W1283" s="5"/>
      <c r="X1283" s="5"/>
      <c r="Y1283" s="5"/>
      <c r="Z1283" s="5"/>
      <c r="AA1283" s="5"/>
      <c r="AB1283" s="5"/>
      <c r="AC1283" s="5"/>
      <c r="AD1283" s="5"/>
      <c r="AE1283" s="5"/>
      <c r="AF1283" s="5"/>
      <c r="AG1283" s="5"/>
      <c r="AH1283" s="5"/>
      <c r="AI1283" s="5"/>
      <c r="AJ1283" s="5"/>
      <c r="AK1283" s="5"/>
      <c r="AL1283" s="5"/>
      <c r="AM1283" s="5"/>
      <c r="AN1283" s="5"/>
      <c r="AO1283" s="5"/>
      <c r="AP1283" s="5"/>
    </row>
    <row r="1284" spans="1:42" x14ac:dyDescent="0.25">
      <c r="A1284" s="2" t="s">
        <v>573</v>
      </c>
      <c r="B1284" s="5" t="s">
        <v>2058</v>
      </c>
      <c r="C1284" s="5" t="s">
        <v>2059</v>
      </c>
      <c r="D1284" s="6">
        <v>16046</v>
      </c>
      <c r="E1284" s="5" t="s">
        <v>2060</v>
      </c>
      <c r="F1284" s="5" t="s">
        <v>30</v>
      </c>
      <c r="G1284" s="5" t="s">
        <v>14</v>
      </c>
      <c r="H1284" s="5" t="s">
        <v>21</v>
      </c>
      <c r="I1284" s="5">
        <v>29</v>
      </c>
      <c r="J1284" s="5">
        <v>0</v>
      </c>
      <c r="K1284" s="5">
        <v>0</v>
      </c>
      <c r="L1284" s="5"/>
      <c r="M1284" s="5"/>
      <c r="N1284" s="5"/>
      <c r="O1284" s="5"/>
      <c r="P1284" s="5"/>
      <c r="Q1284" s="5"/>
      <c r="R1284" s="5"/>
      <c r="S1284" s="5"/>
      <c r="T1284" s="5"/>
      <c r="U1284" s="5"/>
      <c r="V1284" s="5"/>
      <c r="W1284" s="5"/>
      <c r="X1284" s="5"/>
      <c r="Y1284" s="5"/>
      <c r="Z1284" s="5"/>
      <c r="AA1284" s="5"/>
      <c r="AB1284" s="5"/>
      <c r="AC1284" s="5"/>
      <c r="AD1284" s="5"/>
      <c r="AE1284" s="5"/>
      <c r="AF1284" s="5"/>
      <c r="AG1284" s="5"/>
      <c r="AH1284" s="5"/>
      <c r="AI1284" s="5"/>
      <c r="AJ1284" s="5"/>
      <c r="AK1284" s="5"/>
      <c r="AL1284" s="5"/>
      <c r="AM1284" s="5"/>
      <c r="AN1284" s="5"/>
      <c r="AO1284" s="5"/>
      <c r="AP1284" s="5"/>
    </row>
    <row r="1285" spans="1:42" x14ac:dyDescent="0.25">
      <c r="A1285" s="2" t="s">
        <v>573</v>
      </c>
      <c r="B1285" s="5" t="s">
        <v>2061</v>
      </c>
      <c r="C1285" s="5" t="s">
        <v>2062</v>
      </c>
      <c r="D1285" s="6">
        <v>16046</v>
      </c>
      <c r="E1285" s="5" t="s">
        <v>35</v>
      </c>
      <c r="F1285" s="5" t="s">
        <v>30</v>
      </c>
      <c r="G1285" s="5" t="s">
        <v>14</v>
      </c>
      <c r="H1285" s="5" t="s">
        <v>641</v>
      </c>
      <c r="I1285" s="5">
        <v>21</v>
      </c>
      <c r="J1285" s="5">
        <v>2</v>
      </c>
      <c r="K1285" s="5">
        <v>4</v>
      </c>
      <c r="L1285" s="5"/>
      <c r="M1285" s="5"/>
      <c r="N1285" s="5"/>
      <c r="O1285" s="5"/>
      <c r="P1285" s="5"/>
      <c r="Q1285" s="5"/>
      <c r="R1285" s="5"/>
      <c r="S1285" s="5"/>
      <c r="T1285" s="5"/>
      <c r="U1285" s="5"/>
      <c r="V1285" s="5"/>
      <c r="W1285" s="5"/>
      <c r="X1285" s="5"/>
      <c r="Y1285" s="5"/>
      <c r="Z1285" s="5"/>
      <c r="AA1285" s="5"/>
      <c r="AB1285" s="5"/>
      <c r="AC1285" s="5"/>
      <c r="AD1285" s="5"/>
      <c r="AE1285" s="5"/>
      <c r="AF1285" s="5"/>
      <c r="AG1285" s="5"/>
      <c r="AH1285" s="5"/>
      <c r="AI1285" s="5"/>
      <c r="AJ1285" s="5"/>
      <c r="AK1285" s="5"/>
      <c r="AL1285" s="5"/>
      <c r="AM1285" s="5"/>
      <c r="AN1285" s="5"/>
      <c r="AO1285" s="5"/>
      <c r="AP1285" s="5"/>
    </row>
    <row r="1286" spans="1:42" x14ac:dyDescent="0.25">
      <c r="A1286" s="2" t="s">
        <v>573</v>
      </c>
      <c r="B1286" s="5" t="s">
        <v>2063</v>
      </c>
      <c r="C1286" s="5" t="s">
        <v>2064</v>
      </c>
      <c r="D1286" s="6">
        <v>16046</v>
      </c>
      <c r="E1286" s="5" t="s">
        <v>2065</v>
      </c>
      <c r="F1286" s="5" t="s">
        <v>17</v>
      </c>
      <c r="G1286" s="5" t="s">
        <v>14</v>
      </c>
      <c r="H1286" s="5" t="s">
        <v>866</v>
      </c>
      <c r="I1286" s="5">
        <v>10</v>
      </c>
      <c r="J1286" s="5">
        <v>0</v>
      </c>
      <c r="K1286" s="5">
        <v>0</v>
      </c>
      <c r="L1286" s="5"/>
      <c r="M1286" s="5"/>
      <c r="N1286" s="5"/>
      <c r="O1286" s="5"/>
      <c r="P1286" s="5"/>
      <c r="Q1286" s="5"/>
      <c r="R1286" s="5"/>
      <c r="S1286" s="5"/>
      <c r="T1286" s="5"/>
      <c r="U1286" s="5"/>
      <c r="V1286" s="5"/>
      <c r="W1286" s="5"/>
      <c r="X1286" s="5"/>
      <c r="Y1286" s="5"/>
      <c r="Z1286" s="5"/>
      <c r="AA1286" s="5"/>
      <c r="AB1286" s="5"/>
      <c r="AC1286" s="5"/>
      <c r="AD1286" s="5"/>
      <c r="AE1286" s="5"/>
      <c r="AF1286" s="5"/>
      <c r="AG1286" s="5"/>
      <c r="AH1286" s="5"/>
      <c r="AI1286" s="5"/>
      <c r="AJ1286" s="5"/>
      <c r="AK1286" s="5"/>
      <c r="AL1286" s="5"/>
      <c r="AM1286" s="5"/>
      <c r="AN1286" s="5"/>
      <c r="AO1286" s="5"/>
      <c r="AP1286" s="5"/>
    </row>
    <row r="1287" spans="1:42" x14ac:dyDescent="0.25">
      <c r="A1287" s="2" t="s">
        <v>573</v>
      </c>
      <c r="B1287" s="5" t="s">
        <v>2066</v>
      </c>
      <c r="C1287" s="5" t="s">
        <v>2067</v>
      </c>
      <c r="D1287" s="6">
        <v>16046</v>
      </c>
      <c r="E1287" s="5" t="s">
        <v>2068</v>
      </c>
      <c r="F1287" s="5" t="s">
        <v>17</v>
      </c>
      <c r="G1287" s="5" t="s">
        <v>14</v>
      </c>
      <c r="H1287" s="5" t="s">
        <v>1152</v>
      </c>
      <c r="I1287" s="5">
        <v>5</v>
      </c>
      <c r="J1287" s="5">
        <v>1</v>
      </c>
      <c r="K1287" s="5">
        <v>1</v>
      </c>
      <c r="L1287" s="5"/>
      <c r="M1287" s="5"/>
      <c r="N1287" s="5"/>
      <c r="O1287" s="5"/>
      <c r="P1287" s="5"/>
      <c r="Q1287" s="5"/>
      <c r="R1287" s="5"/>
      <c r="S1287" s="5"/>
      <c r="T1287" s="5"/>
      <c r="U1287" s="5"/>
      <c r="V1287" s="5"/>
      <c r="W1287" s="5"/>
      <c r="X1287" s="5"/>
      <c r="Y1287" s="5"/>
      <c r="Z1287" s="5"/>
      <c r="AA1287" s="5"/>
      <c r="AB1287" s="5"/>
      <c r="AC1287" s="5"/>
      <c r="AD1287" s="5"/>
      <c r="AE1287" s="5"/>
      <c r="AF1287" s="5"/>
      <c r="AG1287" s="5"/>
      <c r="AH1287" s="5"/>
      <c r="AI1287" s="5"/>
      <c r="AJ1287" s="5"/>
      <c r="AK1287" s="5"/>
      <c r="AL1287" s="5"/>
      <c r="AM1287" s="5"/>
      <c r="AN1287" s="5"/>
      <c r="AO1287" s="5"/>
      <c r="AP1287" s="5"/>
    </row>
    <row r="1288" spans="1:42" x14ac:dyDescent="0.25">
      <c r="A1288" s="2" t="s">
        <v>573</v>
      </c>
      <c r="B1288" s="5" t="s">
        <v>2072</v>
      </c>
      <c r="C1288" s="5" t="s">
        <v>2073</v>
      </c>
      <c r="D1288" s="6">
        <v>16053</v>
      </c>
      <c r="E1288" s="5" t="s">
        <v>1068</v>
      </c>
      <c r="F1288" s="5" t="s">
        <v>17</v>
      </c>
      <c r="G1288" s="5" t="s">
        <v>14</v>
      </c>
      <c r="H1288" s="5" t="s">
        <v>641</v>
      </c>
      <c r="I1288" s="5">
        <v>14</v>
      </c>
      <c r="J1288" s="5">
        <v>3</v>
      </c>
      <c r="K1288" s="5">
        <v>11</v>
      </c>
      <c r="L1288" s="5"/>
      <c r="M1288" s="5"/>
      <c r="N1288" s="5"/>
      <c r="O1288" s="5"/>
      <c r="P1288" s="5"/>
      <c r="Q1288" s="5"/>
      <c r="R1288" s="5"/>
      <c r="S1288" s="5"/>
      <c r="T1288" s="5"/>
      <c r="U1288" s="5"/>
      <c r="V1288" s="5"/>
      <c r="W1288" s="5"/>
      <c r="X1288" s="5"/>
      <c r="Y1288" s="5"/>
      <c r="Z1288" s="5"/>
      <c r="AA1288" s="5"/>
      <c r="AB1288" s="5"/>
      <c r="AC1288" s="5"/>
      <c r="AD1288" s="5"/>
      <c r="AE1288" s="5"/>
      <c r="AF1288" s="5"/>
      <c r="AG1288" s="5"/>
      <c r="AH1288" s="5"/>
      <c r="AI1288" s="5"/>
      <c r="AJ1288" s="5"/>
      <c r="AK1288" s="5"/>
      <c r="AL1288" s="5"/>
      <c r="AM1288" s="5"/>
      <c r="AN1288" s="5"/>
      <c r="AO1288" s="5"/>
      <c r="AP1288" s="5"/>
    </row>
    <row r="1289" spans="1:42" x14ac:dyDescent="0.25">
      <c r="A1289" s="2" t="s">
        <v>573</v>
      </c>
      <c r="B1289" s="5" t="s">
        <v>2078</v>
      </c>
      <c r="C1289" s="5" t="s">
        <v>2079</v>
      </c>
      <c r="D1289" s="6">
        <v>16060</v>
      </c>
      <c r="E1289" s="5" t="s">
        <v>1686</v>
      </c>
      <c r="F1289" s="5" t="s">
        <v>17</v>
      </c>
      <c r="G1289" s="5" t="s">
        <v>14</v>
      </c>
      <c r="H1289" s="5" t="s">
        <v>518</v>
      </c>
      <c r="I1289" s="5">
        <v>8</v>
      </c>
      <c r="J1289" s="5">
        <v>0</v>
      </c>
      <c r="K1289" s="5">
        <v>0</v>
      </c>
      <c r="L1289" s="5"/>
      <c r="M1289" s="5"/>
      <c r="N1289" s="5"/>
      <c r="O1289" s="5"/>
      <c r="P1289" s="5"/>
      <c r="Q1289" s="5"/>
      <c r="R1289" s="5"/>
      <c r="S1289" s="5"/>
      <c r="T1289" s="5"/>
      <c r="U1289" s="5"/>
      <c r="V1289" s="5"/>
      <c r="W1289" s="5"/>
      <c r="X1289" s="5"/>
      <c r="Y1289" s="5"/>
      <c r="Z1289" s="5"/>
      <c r="AA1289" s="5"/>
      <c r="AB1289" s="5"/>
      <c r="AC1289" s="5"/>
      <c r="AD1289" s="5"/>
      <c r="AE1289" s="5"/>
      <c r="AF1289" s="5"/>
      <c r="AG1289" s="5"/>
      <c r="AH1289" s="5"/>
      <c r="AI1289" s="5"/>
      <c r="AJ1289" s="5"/>
      <c r="AK1289" s="5"/>
      <c r="AL1289" s="5"/>
      <c r="AM1289" s="5"/>
      <c r="AN1289" s="5"/>
      <c r="AO1289" s="5"/>
      <c r="AP1289" s="5"/>
    </row>
    <row r="1290" spans="1:42" x14ac:dyDescent="0.25">
      <c r="A1290" s="2" t="s">
        <v>573</v>
      </c>
      <c r="B1290" s="5" t="s">
        <v>2076</v>
      </c>
      <c r="C1290" s="5" t="s">
        <v>2077</v>
      </c>
      <c r="D1290" s="6">
        <v>16060</v>
      </c>
      <c r="E1290" s="5" t="s">
        <v>1494</v>
      </c>
      <c r="F1290" s="5" t="s">
        <v>17</v>
      </c>
      <c r="G1290" s="5" t="s">
        <v>14</v>
      </c>
      <c r="H1290" s="5" t="s">
        <v>1445</v>
      </c>
      <c r="I1290" s="5">
        <v>29</v>
      </c>
      <c r="J1290" s="5">
        <v>2</v>
      </c>
      <c r="K1290" s="5">
        <v>4</v>
      </c>
      <c r="L1290" s="5"/>
      <c r="M1290" s="5"/>
      <c r="N1290" s="5"/>
      <c r="O1290" s="5"/>
      <c r="P1290" s="5"/>
      <c r="Q1290" s="5"/>
      <c r="R1290" s="5"/>
      <c r="S1290" s="5"/>
      <c r="T1290" s="5"/>
      <c r="U1290" s="5"/>
      <c r="V1290" s="5"/>
      <c r="W1290" s="5"/>
      <c r="X1290" s="5"/>
      <c r="Y1290" s="5"/>
      <c r="Z1290" s="5"/>
      <c r="AA1290" s="5"/>
      <c r="AB1290" s="5"/>
      <c r="AC1290" s="5"/>
      <c r="AD1290" s="5"/>
      <c r="AE1290" s="5"/>
      <c r="AF1290" s="5"/>
      <c r="AG1290" s="5"/>
      <c r="AH1290" s="5"/>
      <c r="AI1290" s="5"/>
      <c r="AJ1290" s="5"/>
      <c r="AK1290" s="5"/>
      <c r="AL1290" s="5"/>
      <c r="AM1290" s="5"/>
      <c r="AN1290" s="5"/>
      <c r="AO1290" s="5"/>
      <c r="AP1290" s="5"/>
    </row>
    <row r="1291" spans="1:42" x14ac:dyDescent="0.25">
      <c r="A1291" s="2" t="s">
        <v>573</v>
      </c>
      <c r="B1291" s="5" t="s">
        <v>2109</v>
      </c>
      <c r="C1291" s="5" t="s">
        <v>2110</v>
      </c>
      <c r="D1291" s="6">
        <v>16074</v>
      </c>
      <c r="E1291" s="5" t="s">
        <v>1218</v>
      </c>
      <c r="F1291" s="5" t="s">
        <v>17</v>
      </c>
      <c r="G1291" s="5" t="s">
        <v>14</v>
      </c>
      <c r="H1291" s="5" t="s">
        <v>42</v>
      </c>
      <c r="I1291" s="5">
        <v>8</v>
      </c>
      <c r="J1291" s="5">
        <v>0</v>
      </c>
      <c r="K1291" s="5">
        <v>0</v>
      </c>
      <c r="L1291" s="5"/>
      <c r="M1291" s="5"/>
      <c r="N1291" s="5"/>
      <c r="O1291" s="5"/>
      <c r="P1291" s="5"/>
      <c r="Q1291" s="5"/>
      <c r="R1291" s="5"/>
      <c r="S1291" s="5"/>
      <c r="T1291" s="5"/>
      <c r="U1291" s="5"/>
      <c r="V1291" s="5"/>
      <c r="W1291" s="5"/>
      <c r="X1291" s="5"/>
      <c r="Y1291" s="5"/>
      <c r="Z1291" s="5"/>
      <c r="AA1291" s="5"/>
      <c r="AB1291" s="5"/>
      <c r="AC1291" s="5"/>
      <c r="AD1291" s="5"/>
      <c r="AE1291" s="5"/>
      <c r="AF1291" s="5"/>
      <c r="AG1291" s="5"/>
      <c r="AH1291" s="5"/>
      <c r="AI1291" s="5"/>
      <c r="AJ1291" s="5"/>
      <c r="AK1291" s="5"/>
      <c r="AL1291" s="5"/>
      <c r="AM1291" s="5"/>
      <c r="AN1291" s="5"/>
      <c r="AO1291" s="5"/>
      <c r="AP1291" s="5"/>
    </row>
    <row r="1292" spans="1:42" x14ac:dyDescent="0.25">
      <c r="A1292" s="2" t="s">
        <v>573</v>
      </c>
      <c r="B1292" s="5" t="s">
        <v>2088</v>
      </c>
      <c r="C1292" s="5" t="s">
        <v>2089</v>
      </c>
      <c r="D1292" s="6">
        <v>16074</v>
      </c>
      <c r="E1292" s="5" t="s">
        <v>2090</v>
      </c>
      <c r="F1292" s="5" t="s">
        <v>33</v>
      </c>
      <c r="G1292" s="5" t="s">
        <v>14</v>
      </c>
      <c r="H1292" s="5" t="s">
        <v>42</v>
      </c>
      <c r="I1292" s="5">
        <v>7</v>
      </c>
      <c r="J1292" s="5">
        <v>1</v>
      </c>
      <c r="K1292" s="5">
        <v>3</v>
      </c>
      <c r="L1292" s="5"/>
      <c r="M1292" s="5"/>
      <c r="N1292" s="5"/>
      <c r="O1292" s="5"/>
      <c r="P1292" s="5"/>
      <c r="Q1292" s="5"/>
      <c r="R1292" s="5"/>
      <c r="S1292" s="5"/>
      <c r="T1292" s="5"/>
      <c r="U1292" s="5"/>
      <c r="V1292" s="5"/>
      <c r="W1292" s="5"/>
      <c r="X1292" s="5"/>
      <c r="Y1292" s="5"/>
      <c r="Z1292" s="5"/>
      <c r="AA1292" s="5"/>
      <c r="AB1292" s="5"/>
      <c r="AC1292" s="5"/>
      <c r="AD1292" s="5"/>
      <c r="AE1292" s="5"/>
      <c r="AF1292" s="5"/>
      <c r="AG1292" s="5"/>
      <c r="AH1292" s="5"/>
      <c r="AI1292" s="5"/>
      <c r="AJ1292" s="5"/>
      <c r="AK1292" s="5"/>
      <c r="AL1292" s="5"/>
      <c r="AM1292" s="5"/>
      <c r="AN1292" s="5"/>
      <c r="AO1292" s="5"/>
      <c r="AP1292" s="5"/>
    </row>
    <row r="1293" spans="1:42" x14ac:dyDescent="0.25">
      <c r="A1293" s="2" t="s">
        <v>573</v>
      </c>
      <c r="B1293" s="5" t="s">
        <v>2105</v>
      </c>
      <c r="C1293" s="5" t="s">
        <v>2106</v>
      </c>
      <c r="D1293" s="6">
        <v>16074</v>
      </c>
      <c r="E1293" s="5" t="s">
        <v>2107</v>
      </c>
      <c r="F1293" s="5" t="s">
        <v>2108</v>
      </c>
      <c r="G1293" s="5" t="s">
        <v>14</v>
      </c>
      <c r="H1293" s="5" t="s">
        <v>42</v>
      </c>
      <c r="I1293" s="5">
        <v>9</v>
      </c>
      <c r="J1293" s="5">
        <v>0</v>
      </c>
      <c r="K1293" s="5">
        <v>0</v>
      </c>
      <c r="L1293" s="5"/>
      <c r="M1293" s="5"/>
      <c r="N1293" s="5"/>
      <c r="O1293" s="5"/>
      <c r="P1293" s="5"/>
      <c r="Q1293" s="5"/>
      <c r="R1293" s="5"/>
      <c r="S1293" s="5"/>
      <c r="T1293" s="5"/>
      <c r="U1293" s="5"/>
      <c r="V1293" s="5"/>
      <c r="W1293" s="5"/>
      <c r="X1293" s="5"/>
      <c r="Y1293" s="5"/>
      <c r="Z1293" s="5"/>
      <c r="AA1293" s="5"/>
      <c r="AB1293" s="5"/>
      <c r="AC1293" s="5"/>
      <c r="AD1293" s="5"/>
      <c r="AE1293" s="5"/>
      <c r="AF1293" s="5"/>
      <c r="AG1293" s="5"/>
      <c r="AH1293" s="5"/>
      <c r="AI1293" s="5"/>
      <c r="AJ1293" s="5"/>
      <c r="AK1293" s="5"/>
      <c r="AL1293" s="5"/>
      <c r="AM1293" s="5"/>
      <c r="AN1293" s="5"/>
      <c r="AO1293" s="5"/>
      <c r="AP1293" s="5"/>
    </row>
    <row r="1294" spans="1:42" x14ac:dyDescent="0.25">
      <c r="A1294" s="2" t="s">
        <v>573</v>
      </c>
      <c r="B1294" s="5" t="s">
        <v>2091</v>
      </c>
      <c r="C1294" s="5" t="s">
        <v>2092</v>
      </c>
      <c r="D1294" s="6">
        <v>16074</v>
      </c>
      <c r="E1294" s="5" t="s">
        <v>1556</v>
      </c>
      <c r="F1294" s="5" t="s">
        <v>63</v>
      </c>
      <c r="G1294" s="5" t="s">
        <v>14</v>
      </c>
      <c r="H1294" s="5" t="s">
        <v>518</v>
      </c>
      <c r="I1294" s="5">
        <v>3</v>
      </c>
      <c r="J1294" s="5">
        <v>0</v>
      </c>
      <c r="K1294" s="5">
        <v>0</v>
      </c>
      <c r="L1294" s="5"/>
      <c r="M1294" s="5"/>
      <c r="N1294" s="5"/>
      <c r="O1294" s="5"/>
      <c r="P1294" s="5"/>
      <c r="Q1294" s="5"/>
      <c r="R1294" s="5"/>
      <c r="S1294" s="5"/>
      <c r="T1294" s="5"/>
      <c r="U1294" s="5"/>
      <c r="V1294" s="5"/>
      <c r="W1294" s="5"/>
      <c r="X1294" s="5"/>
      <c r="Y1294" s="5"/>
      <c r="Z1294" s="5"/>
      <c r="AA1294" s="5"/>
      <c r="AB1294" s="5"/>
      <c r="AC1294" s="5"/>
      <c r="AD1294" s="5"/>
      <c r="AE1294" s="5"/>
      <c r="AF1294" s="5"/>
      <c r="AG1294" s="5"/>
      <c r="AH1294" s="5"/>
      <c r="AI1294" s="5"/>
      <c r="AJ1294" s="5"/>
      <c r="AK1294" s="5"/>
      <c r="AL1294" s="5"/>
      <c r="AM1294" s="5"/>
      <c r="AN1294" s="5"/>
      <c r="AO1294" s="5"/>
      <c r="AP1294" s="5"/>
    </row>
    <row r="1295" spans="1:42" x14ac:dyDescent="0.25">
      <c r="A1295" s="2" t="s">
        <v>573</v>
      </c>
      <c r="B1295" s="5" t="s">
        <v>2084</v>
      </c>
      <c r="C1295" s="5" t="s">
        <v>2085</v>
      </c>
      <c r="D1295" s="6">
        <v>16074</v>
      </c>
      <c r="E1295" s="5" t="s">
        <v>2086</v>
      </c>
      <c r="F1295" s="5" t="s">
        <v>2087</v>
      </c>
      <c r="G1295" s="5" t="s">
        <v>14</v>
      </c>
      <c r="H1295" s="5" t="s">
        <v>518</v>
      </c>
      <c r="I1295" s="5">
        <v>7</v>
      </c>
      <c r="J1295" s="5">
        <v>2</v>
      </c>
      <c r="K1295" s="5">
        <v>5</v>
      </c>
      <c r="L1295" s="5"/>
      <c r="M1295" s="5"/>
      <c r="N1295" s="5"/>
      <c r="O1295" s="5"/>
      <c r="P1295" s="5"/>
      <c r="Q1295" s="5"/>
      <c r="R1295" s="5"/>
      <c r="S1295" s="5"/>
      <c r="T1295" s="5"/>
      <c r="U1295" s="5"/>
      <c r="V1295" s="5"/>
      <c r="W1295" s="5"/>
      <c r="X1295" s="5"/>
      <c r="Y1295" s="5"/>
      <c r="Z1295" s="5"/>
      <c r="AA1295" s="5"/>
      <c r="AB1295" s="5"/>
      <c r="AC1295" s="5"/>
      <c r="AD1295" s="5"/>
      <c r="AE1295" s="5"/>
      <c r="AF1295" s="5"/>
      <c r="AG1295" s="5"/>
      <c r="AH1295" s="5"/>
      <c r="AI1295" s="5"/>
      <c r="AJ1295" s="5"/>
      <c r="AK1295" s="5"/>
      <c r="AL1295" s="5"/>
      <c r="AM1295" s="5"/>
      <c r="AN1295" s="5"/>
      <c r="AO1295" s="5"/>
      <c r="AP1295" s="5"/>
    </row>
    <row r="1296" spans="1:42" x14ac:dyDescent="0.25">
      <c r="A1296" s="2" t="s">
        <v>573</v>
      </c>
      <c r="B1296" s="5" t="s">
        <v>2100</v>
      </c>
      <c r="C1296" s="5" t="s">
        <v>2101</v>
      </c>
      <c r="D1296" s="6">
        <v>16074</v>
      </c>
      <c r="E1296" s="5" t="s">
        <v>1983</v>
      </c>
      <c r="F1296" s="5" t="s">
        <v>2102</v>
      </c>
      <c r="G1296" s="5" t="s">
        <v>14</v>
      </c>
      <c r="H1296" s="5" t="s">
        <v>518</v>
      </c>
      <c r="I1296" s="5">
        <v>8</v>
      </c>
      <c r="J1296" s="5">
        <v>0</v>
      </c>
      <c r="K1296" s="5">
        <v>0</v>
      </c>
      <c r="L1296" s="5"/>
      <c r="M1296" s="5"/>
      <c r="N1296" s="5"/>
      <c r="O1296" s="5"/>
      <c r="P1296" s="5"/>
      <c r="Q1296" s="5"/>
      <c r="R1296" s="5"/>
      <c r="S1296" s="5"/>
      <c r="T1296" s="5"/>
      <c r="U1296" s="5"/>
      <c r="V1296" s="5"/>
      <c r="W1296" s="5"/>
      <c r="X1296" s="5"/>
      <c r="Y1296" s="5"/>
      <c r="Z1296" s="5"/>
      <c r="AA1296" s="5"/>
      <c r="AB1296" s="5"/>
      <c r="AC1296" s="5"/>
      <c r="AD1296" s="5"/>
      <c r="AE1296" s="5"/>
      <c r="AF1296" s="5"/>
      <c r="AG1296" s="5"/>
      <c r="AH1296" s="5"/>
      <c r="AI1296" s="5"/>
      <c r="AJ1296" s="5"/>
      <c r="AK1296" s="5"/>
      <c r="AL1296" s="5"/>
      <c r="AM1296" s="5"/>
      <c r="AN1296" s="5"/>
      <c r="AO1296" s="5"/>
      <c r="AP1296" s="5"/>
    </row>
    <row r="1297" spans="1:42" x14ac:dyDescent="0.25">
      <c r="A1297" s="2" t="s">
        <v>573</v>
      </c>
      <c r="B1297" s="5" t="s">
        <v>2097</v>
      </c>
      <c r="C1297" s="5" t="s">
        <v>2098</v>
      </c>
      <c r="D1297" s="6">
        <v>16074</v>
      </c>
      <c r="E1297" s="5" t="s">
        <v>2099</v>
      </c>
      <c r="F1297" s="5" t="s">
        <v>60</v>
      </c>
      <c r="G1297" s="5" t="s">
        <v>14</v>
      </c>
      <c r="H1297" s="5" t="s">
        <v>641</v>
      </c>
      <c r="I1297" s="5">
        <v>20</v>
      </c>
      <c r="J1297" s="5">
        <v>8</v>
      </c>
      <c r="K1297" s="5">
        <v>16</v>
      </c>
      <c r="L1297" s="5"/>
      <c r="M1297" s="5"/>
      <c r="N1297" s="5"/>
      <c r="O1297" s="5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  <c r="AG1297" s="5"/>
      <c r="AH1297" s="5"/>
      <c r="AI1297" s="5"/>
      <c r="AJ1297" s="5"/>
      <c r="AK1297" s="5"/>
      <c r="AL1297" s="5"/>
      <c r="AM1297" s="5"/>
      <c r="AN1297" s="5"/>
      <c r="AO1297" s="5"/>
      <c r="AP1297" s="5"/>
    </row>
    <row r="1298" spans="1:42" x14ac:dyDescent="0.25">
      <c r="A1298" s="2" t="s">
        <v>573</v>
      </c>
      <c r="B1298" s="5" t="s">
        <v>2103</v>
      </c>
      <c r="C1298" s="5" t="s">
        <v>2104</v>
      </c>
      <c r="D1298" s="6">
        <v>16074</v>
      </c>
      <c r="E1298" s="5" t="s">
        <v>377</v>
      </c>
      <c r="F1298" s="5" t="s">
        <v>30</v>
      </c>
      <c r="G1298" s="5" t="s">
        <v>14</v>
      </c>
      <c r="H1298" s="5" t="s">
        <v>866</v>
      </c>
      <c r="I1298" s="5">
        <v>11</v>
      </c>
      <c r="J1298" s="5">
        <v>1</v>
      </c>
      <c r="K1298" s="5">
        <v>2</v>
      </c>
      <c r="L1298" s="5"/>
      <c r="M1298" s="5"/>
      <c r="N1298" s="5"/>
      <c r="O1298" s="5"/>
      <c r="P1298" s="5"/>
      <c r="Q1298" s="5"/>
      <c r="R1298" s="5"/>
      <c r="S1298" s="5"/>
      <c r="T1298" s="5"/>
      <c r="U1298" s="5"/>
      <c r="V1298" s="5"/>
      <c r="W1298" s="5"/>
      <c r="X1298" s="5"/>
      <c r="Y1298" s="5"/>
      <c r="Z1298" s="5"/>
      <c r="AA1298" s="5"/>
      <c r="AB1298" s="5"/>
      <c r="AC1298" s="5"/>
      <c r="AD1298" s="5"/>
      <c r="AE1298" s="5"/>
      <c r="AF1298" s="5"/>
      <c r="AG1298" s="5"/>
      <c r="AH1298" s="5"/>
      <c r="AI1298" s="5"/>
      <c r="AJ1298" s="5"/>
      <c r="AK1298" s="5"/>
      <c r="AL1298" s="5"/>
      <c r="AM1298" s="5"/>
      <c r="AN1298" s="5"/>
      <c r="AO1298" s="5"/>
      <c r="AP1298" s="5"/>
    </row>
    <row r="1299" spans="1:42" x14ac:dyDescent="0.25">
      <c r="A1299" s="2" t="s">
        <v>573</v>
      </c>
      <c r="B1299" s="5" t="s">
        <v>2080</v>
      </c>
      <c r="C1299" s="5" t="s">
        <v>2081</v>
      </c>
      <c r="D1299" s="6">
        <v>16074</v>
      </c>
      <c r="E1299" s="5" t="s">
        <v>2082</v>
      </c>
      <c r="F1299" s="5" t="s">
        <v>151</v>
      </c>
      <c r="G1299" s="5" t="s">
        <v>14</v>
      </c>
      <c r="H1299" s="5" t="s">
        <v>913</v>
      </c>
      <c r="I1299" s="5">
        <v>32</v>
      </c>
      <c r="J1299" s="5">
        <v>4</v>
      </c>
      <c r="K1299" s="5">
        <v>16</v>
      </c>
      <c r="L1299" s="5" t="s">
        <v>2648</v>
      </c>
      <c r="M1299" s="5"/>
      <c r="N1299" s="5"/>
      <c r="O1299" s="5"/>
      <c r="P1299" s="5"/>
      <c r="Q1299" s="5"/>
      <c r="R1299" s="5"/>
      <c r="S1299" s="5"/>
      <c r="T1299" s="5"/>
      <c r="U1299" s="5"/>
      <c r="V1299" s="5"/>
      <c r="W1299" s="5"/>
      <c r="X1299" s="5"/>
      <c r="Y1299" s="5"/>
      <c r="Z1299" s="5"/>
      <c r="AA1299" s="5"/>
      <c r="AB1299" s="5"/>
      <c r="AC1299" s="5"/>
      <c r="AD1299" s="5"/>
      <c r="AE1299" s="5"/>
      <c r="AF1299" s="5"/>
      <c r="AG1299" s="5"/>
      <c r="AH1299" s="5"/>
      <c r="AI1299" s="5"/>
      <c r="AJ1299" s="5"/>
      <c r="AK1299" s="5"/>
      <c r="AL1299" s="5"/>
      <c r="AM1299" s="5"/>
      <c r="AN1299" s="5"/>
      <c r="AO1299" s="5"/>
      <c r="AP1299" s="5"/>
    </row>
    <row r="1300" spans="1:42" x14ac:dyDescent="0.25">
      <c r="A1300" s="2" t="s">
        <v>573</v>
      </c>
      <c r="B1300" s="5" t="s">
        <v>2095</v>
      </c>
      <c r="C1300" s="5" t="s">
        <v>2096</v>
      </c>
      <c r="D1300" s="6">
        <v>16074</v>
      </c>
      <c r="E1300" s="5" t="s">
        <v>35</v>
      </c>
      <c r="F1300" s="5" t="s">
        <v>30</v>
      </c>
      <c r="G1300" s="5" t="s">
        <v>14</v>
      </c>
      <c r="H1300" s="5" t="s">
        <v>913</v>
      </c>
      <c r="I1300" s="5">
        <v>13</v>
      </c>
      <c r="J1300" s="5">
        <v>1</v>
      </c>
      <c r="K1300" s="5">
        <v>1</v>
      </c>
      <c r="L1300" s="5"/>
      <c r="M1300" s="5"/>
      <c r="N1300" s="5"/>
      <c r="O1300" s="5"/>
      <c r="P1300" s="5"/>
      <c r="Q1300" s="5"/>
      <c r="R1300" s="5"/>
      <c r="S1300" s="5"/>
      <c r="T1300" s="5"/>
      <c r="U1300" s="5"/>
      <c r="V1300" s="5"/>
      <c r="W1300" s="5"/>
      <c r="X1300" s="5"/>
      <c r="Y1300" s="5"/>
      <c r="Z1300" s="5"/>
      <c r="AA1300" s="5"/>
      <c r="AB1300" s="5"/>
      <c r="AC1300" s="5"/>
      <c r="AD1300" s="5"/>
      <c r="AE1300" s="5"/>
      <c r="AF1300" s="5"/>
      <c r="AG1300" s="5"/>
      <c r="AH1300" s="5"/>
      <c r="AI1300" s="5"/>
      <c r="AJ1300" s="5"/>
      <c r="AK1300" s="5"/>
      <c r="AL1300" s="5"/>
      <c r="AM1300" s="5"/>
      <c r="AN1300" s="5"/>
      <c r="AO1300" s="5"/>
      <c r="AP1300" s="5"/>
    </row>
    <row r="1301" spans="1:42" x14ac:dyDescent="0.25">
      <c r="A1301" s="2" t="s">
        <v>573</v>
      </c>
      <c r="B1301" s="5" t="s">
        <v>2115</v>
      </c>
      <c r="C1301" s="5" t="s">
        <v>2116</v>
      </c>
      <c r="D1301" s="6">
        <v>16088</v>
      </c>
      <c r="E1301" s="5" t="s">
        <v>35</v>
      </c>
      <c r="F1301" s="5" t="s">
        <v>30</v>
      </c>
      <c r="G1301" s="5" t="s">
        <v>14</v>
      </c>
      <c r="H1301" s="5" t="s">
        <v>1152</v>
      </c>
      <c r="I1301" s="5">
        <v>13</v>
      </c>
      <c r="J1301" s="5">
        <v>1</v>
      </c>
      <c r="K1301" s="5">
        <v>1</v>
      </c>
      <c r="L1301" s="5" t="s">
        <v>2648</v>
      </c>
      <c r="M1301" s="5"/>
      <c r="N1301" s="5"/>
      <c r="O1301" s="5"/>
      <c r="P1301" s="5"/>
      <c r="Q1301" s="5"/>
      <c r="R1301" s="5"/>
      <c r="S1301" s="5"/>
      <c r="T1301" s="5"/>
      <c r="U1301" s="5"/>
      <c r="V1301" s="5"/>
      <c r="W1301" s="5"/>
      <c r="X1301" s="5"/>
      <c r="Y1301" s="5"/>
      <c r="Z1301" s="5"/>
      <c r="AA1301" s="5"/>
      <c r="AB1301" s="5"/>
      <c r="AC1301" s="5"/>
      <c r="AD1301" s="5"/>
      <c r="AE1301" s="5"/>
      <c r="AF1301" s="5"/>
      <c r="AG1301" s="5"/>
      <c r="AH1301" s="5"/>
      <c r="AI1301" s="5"/>
      <c r="AJ1301" s="5"/>
      <c r="AK1301" s="5"/>
      <c r="AL1301" s="5"/>
      <c r="AM1301" s="5"/>
      <c r="AN1301" s="5"/>
      <c r="AO1301" s="5"/>
      <c r="AP1301" s="5"/>
    </row>
    <row r="1302" spans="1:42" x14ac:dyDescent="0.25">
      <c r="A1302" s="2" t="s">
        <v>573</v>
      </c>
      <c r="B1302" s="5" t="s">
        <v>2111</v>
      </c>
      <c r="C1302" s="5" t="s">
        <v>2112</v>
      </c>
      <c r="D1302" s="6">
        <v>16088</v>
      </c>
      <c r="E1302" s="5" t="s">
        <v>2113</v>
      </c>
      <c r="F1302" s="5" t="s">
        <v>2114</v>
      </c>
      <c r="G1302" s="5" t="s">
        <v>14</v>
      </c>
      <c r="H1302" s="5" t="s">
        <v>1938</v>
      </c>
      <c r="I1302" s="5">
        <v>31</v>
      </c>
      <c r="J1302" s="5">
        <v>4</v>
      </c>
      <c r="K1302" s="5">
        <v>15</v>
      </c>
      <c r="L1302" s="5"/>
      <c r="M1302" s="5"/>
      <c r="N1302" s="5"/>
      <c r="O1302" s="5"/>
      <c r="P1302" s="5"/>
      <c r="Q1302" s="5"/>
      <c r="R1302" s="5"/>
      <c r="S1302" s="5"/>
      <c r="T1302" s="5"/>
      <c r="U1302" s="5"/>
      <c r="V1302" s="5"/>
      <c r="W1302" s="5"/>
      <c r="X1302" s="5"/>
      <c r="Y1302" s="5"/>
      <c r="Z1302" s="5"/>
      <c r="AA1302" s="5"/>
      <c r="AB1302" s="5"/>
      <c r="AC1302" s="5"/>
      <c r="AD1302" s="5"/>
      <c r="AE1302" s="5"/>
      <c r="AF1302" s="5"/>
      <c r="AG1302" s="5"/>
      <c r="AH1302" s="5"/>
      <c r="AI1302" s="5"/>
      <c r="AJ1302" s="5"/>
      <c r="AK1302" s="5"/>
      <c r="AL1302" s="5"/>
      <c r="AM1302" s="5"/>
      <c r="AN1302" s="5"/>
      <c r="AO1302" s="5"/>
      <c r="AP1302" s="5"/>
    </row>
    <row r="1303" spans="1:42" x14ac:dyDescent="0.25">
      <c r="A1303" s="2" t="s">
        <v>573</v>
      </c>
      <c r="B1303" s="5" t="s">
        <v>2122</v>
      </c>
      <c r="C1303" s="5" t="s">
        <v>2123</v>
      </c>
      <c r="D1303" s="6">
        <v>16102</v>
      </c>
      <c r="E1303" s="5" t="s">
        <v>734</v>
      </c>
      <c r="F1303" s="5" t="s">
        <v>151</v>
      </c>
      <c r="G1303" s="5" t="s">
        <v>14</v>
      </c>
      <c r="H1303" s="5" t="s">
        <v>42</v>
      </c>
      <c r="I1303" s="5">
        <v>15</v>
      </c>
      <c r="J1303" s="5">
        <v>0</v>
      </c>
      <c r="K1303" s="5">
        <v>0</v>
      </c>
      <c r="L1303" s="5"/>
      <c r="M1303" s="5"/>
      <c r="N1303" s="5"/>
      <c r="O1303" s="5"/>
      <c r="P1303" s="5"/>
      <c r="Q1303" s="5"/>
      <c r="R1303" s="5"/>
      <c r="S1303" s="5"/>
      <c r="T1303" s="5"/>
      <c r="U1303" s="5"/>
      <c r="V1303" s="5"/>
      <c r="W1303" s="5"/>
      <c r="X1303" s="5"/>
      <c r="Y1303" s="5"/>
      <c r="Z1303" s="5"/>
      <c r="AA1303" s="5"/>
      <c r="AB1303" s="5"/>
      <c r="AC1303" s="5"/>
      <c r="AD1303" s="5"/>
      <c r="AE1303" s="5"/>
      <c r="AF1303" s="5"/>
      <c r="AG1303" s="5"/>
      <c r="AH1303" s="5"/>
      <c r="AI1303" s="5"/>
      <c r="AJ1303" s="5"/>
      <c r="AK1303" s="5"/>
      <c r="AL1303" s="5"/>
      <c r="AM1303" s="5"/>
      <c r="AN1303" s="5"/>
      <c r="AO1303" s="5"/>
      <c r="AP1303" s="5"/>
    </row>
    <row r="1304" spans="1:42" x14ac:dyDescent="0.25">
      <c r="A1304" s="2" t="s">
        <v>573</v>
      </c>
      <c r="B1304" s="5" t="s">
        <v>2124</v>
      </c>
      <c r="C1304" s="5" t="s">
        <v>2125</v>
      </c>
      <c r="D1304" s="6">
        <v>16102</v>
      </c>
      <c r="E1304" s="5" t="s">
        <v>527</v>
      </c>
      <c r="F1304" s="5" t="s">
        <v>2126</v>
      </c>
      <c r="G1304" s="5" t="s">
        <v>14</v>
      </c>
      <c r="H1304" s="5" t="s">
        <v>518</v>
      </c>
      <c r="I1304" s="5">
        <v>4</v>
      </c>
      <c r="J1304" s="5">
        <v>2</v>
      </c>
      <c r="K1304" s="5">
        <v>8</v>
      </c>
      <c r="L1304" s="5"/>
      <c r="M1304" s="5"/>
      <c r="N1304" s="5"/>
      <c r="O1304" s="5"/>
      <c r="P1304" s="5"/>
      <c r="Q1304" s="5"/>
      <c r="R1304" s="5"/>
      <c r="S1304" s="5"/>
      <c r="T1304" s="5"/>
      <c r="U1304" s="5"/>
      <c r="V1304" s="5"/>
      <c r="W1304" s="5"/>
      <c r="X1304" s="5"/>
      <c r="Y1304" s="5"/>
      <c r="Z1304" s="5"/>
      <c r="AA1304" s="5"/>
      <c r="AB1304" s="5"/>
      <c r="AC1304" s="5"/>
      <c r="AD1304" s="5"/>
      <c r="AE1304" s="5"/>
      <c r="AF1304" s="5"/>
      <c r="AG1304" s="5"/>
      <c r="AH1304" s="5"/>
      <c r="AI1304" s="5"/>
      <c r="AJ1304" s="5"/>
      <c r="AK1304" s="5"/>
      <c r="AL1304" s="5"/>
      <c r="AM1304" s="5"/>
      <c r="AN1304" s="5"/>
      <c r="AO1304" s="5"/>
      <c r="AP1304" s="5"/>
    </row>
    <row r="1305" spans="1:42" x14ac:dyDescent="0.25">
      <c r="A1305" s="2" t="s">
        <v>573</v>
      </c>
      <c r="B1305" s="5" t="s">
        <v>2127</v>
      </c>
      <c r="C1305" s="5" t="s">
        <v>2128</v>
      </c>
      <c r="D1305" s="6">
        <v>16102</v>
      </c>
      <c r="E1305" s="5" t="s">
        <v>2129</v>
      </c>
      <c r="F1305" s="5" t="s">
        <v>2130</v>
      </c>
      <c r="G1305" s="5" t="s">
        <v>14</v>
      </c>
      <c r="H1305" s="5" t="s">
        <v>1445</v>
      </c>
      <c r="I1305" s="5">
        <v>15</v>
      </c>
      <c r="J1305" s="5">
        <v>2</v>
      </c>
      <c r="K1305" s="5">
        <v>4</v>
      </c>
      <c r="L1305" s="5"/>
      <c r="M1305" s="5"/>
      <c r="N1305" s="5"/>
      <c r="O1305" s="5"/>
      <c r="P1305" s="5"/>
      <c r="Q1305" s="5"/>
      <c r="R1305" s="5"/>
      <c r="S1305" s="5"/>
      <c r="T1305" s="5"/>
      <c r="U1305" s="5"/>
      <c r="V1305" s="5"/>
      <c r="W1305" s="5"/>
      <c r="X1305" s="5"/>
      <c r="Y1305" s="5"/>
      <c r="Z1305" s="5"/>
      <c r="AA1305" s="5"/>
      <c r="AB1305" s="5"/>
      <c r="AC1305" s="5"/>
      <c r="AD1305" s="5"/>
      <c r="AE1305" s="5"/>
      <c r="AF1305" s="5"/>
      <c r="AG1305" s="5"/>
      <c r="AH1305" s="5"/>
      <c r="AI1305" s="5"/>
      <c r="AJ1305" s="5"/>
      <c r="AK1305" s="5"/>
      <c r="AL1305" s="5"/>
      <c r="AM1305" s="5"/>
      <c r="AN1305" s="5"/>
      <c r="AO1305" s="5"/>
      <c r="AP1305" s="5"/>
    </row>
    <row r="1306" spans="1:42" x14ac:dyDescent="0.25">
      <c r="A1306" s="2" t="s">
        <v>573</v>
      </c>
      <c r="B1306" s="5" t="s">
        <v>2131</v>
      </c>
      <c r="C1306" s="5" t="s">
        <v>2132</v>
      </c>
      <c r="D1306" s="6">
        <v>16109</v>
      </c>
      <c r="E1306" s="5" t="s">
        <v>11</v>
      </c>
      <c r="F1306" s="5" t="s">
        <v>15</v>
      </c>
      <c r="G1306" s="5" t="s">
        <v>14</v>
      </c>
      <c r="H1306" s="5" t="s">
        <v>913</v>
      </c>
      <c r="I1306" s="5">
        <v>10</v>
      </c>
      <c r="J1306" s="5">
        <v>1</v>
      </c>
      <c r="K1306" s="5">
        <v>3</v>
      </c>
      <c r="L1306" s="5"/>
      <c r="M1306" s="5"/>
      <c r="N1306" s="5"/>
      <c r="O1306" s="5"/>
      <c r="P1306" s="5"/>
      <c r="Q1306" s="5"/>
      <c r="R1306" s="5"/>
      <c r="S1306" s="5"/>
      <c r="T1306" s="5"/>
      <c r="U1306" s="5"/>
      <c r="V1306" s="5"/>
      <c r="W1306" s="5"/>
      <c r="X1306" s="5"/>
      <c r="Y1306" s="5"/>
      <c r="Z1306" s="5"/>
      <c r="AA1306" s="5"/>
      <c r="AB1306" s="5"/>
      <c r="AC1306" s="5"/>
      <c r="AD1306" s="5"/>
      <c r="AE1306" s="5"/>
      <c r="AF1306" s="5"/>
      <c r="AG1306" s="5"/>
      <c r="AH1306" s="5"/>
      <c r="AI1306" s="5"/>
      <c r="AJ1306" s="5"/>
      <c r="AK1306" s="5"/>
      <c r="AL1306" s="5"/>
      <c r="AM1306" s="5"/>
      <c r="AN1306" s="5"/>
      <c r="AO1306" s="5"/>
      <c r="AP1306" s="5"/>
    </row>
    <row r="1307" spans="1:42" x14ac:dyDescent="0.25">
      <c r="A1307" s="2" t="s">
        <v>573</v>
      </c>
      <c r="B1307" s="5" t="s">
        <v>2139</v>
      </c>
      <c r="C1307" s="5" t="s">
        <v>2140</v>
      </c>
      <c r="D1307" s="6">
        <v>16109</v>
      </c>
      <c r="E1307" s="5" t="s">
        <v>35</v>
      </c>
      <c r="F1307" s="5"/>
      <c r="G1307" s="5" t="s">
        <v>14</v>
      </c>
      <c r="H1307" s="5" t="s">
        <v>1938</v>
      </c>
      <c r="I1307" s="5">
        <v>29</v>
      </c>
      <c r="J1307" s="5">
        <v>0</v>
      </c>
      <c r="K1307" s="5">
        <v>0</v>
      </c>
      <c r="L1307" s="5"/>
      <c r="M1307" s="5"/>
      <c r="N1307" s="5"/>
      <c r="O1307" s="5"/>
      <c r="P1307" s="5"/>
      <c r="Q1307" s="5"/>
      <c r="R1307" s="5"/>
      <c r="S1307" s="5"/>
      <c r="T1307" s="5"/>
      <c r="U1307" s="5"/>
      <c r="V1307" s="5"/>
      <c r="W1307" s="5"/>
      <c r="X1307" s="5"/>
      <c r="Y1307" s="5"/>
      <c r="Z1307" s="5"/>
      <c r="AA1307" s="5"/>
      <c r="AB1307" s="5"/>
      <c r="AC1307" s="5"/>
      <c r="AD1307" s="5"/>
      <c r="AE1307" s="5"/>
      <c r="AF1307" s="5"/>
      <c r="AG1307" s="5"/>
      <c r="AH1307" s="5"/>
      <c r="AI1307" s="5"/>
      <c r="AJ1307" s="5"/>
      <c r="AK1307" s="5"/>
      <c r="AL1307" s="5"/>
      <c r="AM1307" s="5"/>
      <c r="AN1307" s="5"/>
      <c r="AO1307" s="5"/>
      <c r="AP1307" s="5"/>
    </row>
    <row r="1308" spans="1:42" x14ac:dyDescent="0.25">
      <c r="A1308" s="2" t="s">
        <v>573</v>
      </c>
      <c r="B1308" s="5" t="s">
        <v>2141</v>
      </c>
      <c r="C1308" s="5" t="s">
        <v>2142</v>
      </c>
      <c r="D1308" s="6">
        <v>16116</v>
      </c>
      <c r="E1308" s="5" t="s">
        <v>2143</v>
      </c>
      <c r="F1308" s="5" t="s">
        <v>17</v>
      </c>
      <c r="G1308" s="5" t="s">
        <v>14</v>
      </c>
      <c r="H1308" s="5" t="s">
        <v>1445</v>
      </c>
      <c r="I1308" s="5">
        <v>12</v>
      </c>
      <c r="J1308" s="5">
        <v>1</v>
      </c>
      <c r="K1308" s="5">
        <v>3</v>
      </c>
      <c r="L1308" s="5"/>
      <c r="M1308" s="5"/>
      <c r="N1308" s="5"/>
      <c r="O1308" s="5"/>
      <c r="P1308" s="5"/>
      <c r="Q1308" s="5"/>
      <c r="R1308" s="5"/>
      <c r="S1308" s="5"/>
      <c r="T1308" s="5"/>
      <c r="U1308" s="5"/>
      <c r="V1308" s="5"/>
      <c r="W1308" s="5"/>
      <c r="X1308" s="5"/>
      <c r="Y1308" s="5"/>
      <c r="Z1308" s="5"/>
      <c r="AA1308" s="5"/>
      <c r="AB1308" s="5"/>
      <c r="AC1308" s="5"/>
      <c r="AD1308" s="5"/>
      <c r="AE1308" s="5"/>
      <c r="AF1308" s="5"/>
      <c r="AG1308" s="5"/>
      <c r="AH1308" s="5"/>
      <c r="AI1308" s="5"/>
      <c r="AJ1308" s="5"/>
      <c r="AK1308" s="5"/>
      <c r="AL1308" s="5"/>
      <c r="AM1308" s="5"/>
      <c r="AN1308" s="5"/>
      <c r="AO1308" s="5"/>
      <c r="AP1308" s="5"/>
    </row>
    <row r="1309" spans="1:42" x14ac:dyDescent="0.25">
      <c r="A1309" s="2" t="s">
        <v>573</v>
      </c>
      <c r="B1309" s="5" t="s">
        <v>2136</v>
      </c>
      <c r="C1309" s="5" t="s">
        <v>2137</v>
      </c>
      <c r="D1309" s="6">
        <v>16116</v>
      </c>
      <c r="E1309" s="5" t="s">
        <v>2138</v>
      </c>
      <c r="F1309" s="5" t="s">
        <v>17</v>
      </c>
      <c r="G1309" s="5" t="s">
        <v>14</v>
      </c>
      <c r="H1309" s="5" t="s">
        <v>1445</v>
      </c>
      <c r="I1309" s="5">
        <v>9</v>
      </c>
      <c r="J1309" s="5">
        <v>1</v>
      </c>
      <c r="K1309" s="5">
        <v>1</v>
      </c>
      <c r="L1309" s="5"/>
      <c r="M1309" s="5"/>
      <c r="N1309" s="5"/>
      <c r="O1309" s="5"/>
      <c r="P1309" s="5"/>
      <c r="Q1309" s="5"/>
      <c r="R1309" s="5"/>
      <c r="S1309" s="5"/>
      <c r="T1309" s="5"/>
      <c r="U1309" s="5"/>
      <c r="V1309" s="5"/>
      <c r="W1309" s="5"/>
      <c r="X1309" s="5"/>
      <c r="Y1309" s="5"/>
      <c r="Z1309" s="5"/>
      <c r="AA1309" s="5"/>
      <c r="AB1309" s="5"/>
      <c r="AC1309" s="5"/>
      <c r="AD1309" s="5"/>
      <c r="AE1309" s="5"/>
      <c r="AF1309" s="5"/>
      <c r="AG1309" s="5"/>
      <c r="AH1309" s="5"/>
      <c r="AI1309" s="5"/>
      <c r="AJ1309" s="5"/>
      <c r="AK1309" s="5"/>
      <c r="AL1309" s="5"/>
      <c r="AM1309" s="5"/>
      <c r="AN1309" s="5"/>
      <c r="AO1309" s="5"/>
      <c r="AP1309" s="5"/>
    </row>
    <row r="1310" spans="1:42" x14ac:dyDescent="0.25">
      <c r="A1310" s="2" t="s">
        <v>573</v>
      </c>
      <c r="B1310" s="5" t="s">
        <v>2133</v>
      </c>
      <c r="C1310" s="5" t="s">
        <v>2134</v>
      </c>
      <c r="D1310" s="6">
        <v>16116</v>
      </c>
      <c r="E1310" s="5" t="s">
        <v>2135</v>
      </c>
      <c r="F1310" s="5" t="s">
        <v>17</v>
      </c>
      <c r="G1310" s="5" t="s">
        <v>14</v>
      </c>
      <c r="H1310" s="5" t="s">
        <v>1445</v>
      </c>
      <c r="I1310" s="5">
        <v>3</v>
      </c>
      <c r="J1310" s="5">
        <v>0</v>
      </c>
      <c r="K1310" s="5">
        <v>0</v>
      </c>
      <c r="L1310" s="5"/>
      <c r="M1310" s="5"/>
      <c r="N1310" s="5"/>
      <c r="O1310" s="5"/>
      <c r="P1310" s="5"/>
      <c r="Q1310" s="5"/>
      <c r="R1310" s="5"/>
      <c r="S1310" s="5"/>
      <c r="T1310" s="5"/>
      <c r="U1310" s="5"/>
      <c r="V1310" s="5"/>
      <c r="W1310" s="5"/>
      <c r="X1310" s="5"/>
      <c r="Y1310" s="5"/>
      <c r="Z1310" s="5"/>
      <c r="AA1310" s="5"/>
      <c r="AB1310" s="5"/>
      <c r="AC1310" s="5"/>
      <c r="AD1310" s="5"/>
      <c r="AE1310" s="5"/>
      <c r="AF1310" s="5"/>
      <c r="AG1310" s="5"/>
      <c r="AH1310" s="5"/>
      <c r="AI1310" s="5"/>
      <c r="AJ1310" s="5"/>
      <c r="AK1310" s="5"/>
      <c r="AL1310" s="5"/>
      <c r="AM1310" s="5"/>
      <c r="AN1310" s="5"/>
      <c r="AO1310" s="5"/>
      <c r="AP1310" s="5"/>
    </row>
    <row r="1311" spans="1:42" x14ac:dyDescent="0.25">
      <c r="A1311" s="2" t="s">
        <v>573</v>
      </c>
      <c r="B1311" s="5" t="s">
        <v>2162</v>
      </c>
      <c r="C1311" s="5" t="s">
        <v>2163</v>
      </c>
      <c r="D1311" s="6">
        <v>16130</v>
      </c>
      <c r="E1311" s="5" t="s">
        <v>2164</v>
      </c>
      <c r="F1311" s="5" t="s">
        <v>62</v>
      </c>
      <c r="G1311" s="5" t="s">
        <v>14</v>
      </c>
      <c r="H1311" s="5" t="s">
        <v>21</v>
      </c>
      <c r="I1311" s="5">
        <v>40</v>
      </c>
      <c r="J1311" s="5">
        <v>0</v>
      </c>
      <c r="K1311" s="5">
        <v>0</v>
      </c>
      <c r="L1311" s="5"/>
      <c r="M1311" s="5"/>
      <c r="N1311" s="5"/>
      <c r="O1311" s="5"/>
      <c r="P1311" s="5"/>
      <c r="Q1311" s="5"/>
      <c r="R1311" s="5"/>
      <c r="S1311" s="5"/>
      <c r="T1311" s="5"/>
      <c r="U1311" s="5"/>
      <c r="V1311" s="5"/>
      <c r="W1311" s="5"/>
      <c r="X1311" s="5"/>
      <c r="Y1311" s="5"/>
      <c r="Z1311" s="5"/>
      <c r="AA1311" s="5"/>
      <c r="AB1311" s="5"/>
      <c r="AC1311" s="5"/>
      <c r="AD1311" s="5"/>
      <c r="AE1311" s="5"/>
      <c r="AF1311" s="5"/>
      <c r="AG1311" s="5"/>
      <c r="AH1311" s="5"/>
      <c r="AI1311" s="5"/>
      <c r="AJ1311" s="5"/>
      <c r="AK1311" s="5"/>
      <c r="AL1311" s="5"/>
      <c r="AM1311" s="5"/>
      <c r="AN1311" s="5"/>
      <c r="AO1311" s="5"/>
      <c r="AP1311" s="5"/>
    </row>
    <row r="1312" spans="1:42" x14ac:dyDescent="0.25">
      <c r="A1312" s="2" t="s">
        <v>573</v>
      </c>
      <c r="B1312" s="5" t="s">
        <v>2147</v>
      </c>
      <c r="C1312" s="5" t="s">
        <v>2148</v>
      </c>
      <c r="D1312" s="6">
        <v>16130</v>
      </c>
      <c r="E1312" s="5" t="s">
        <v>2149</v>
      </c>
      <c r="F1312" s="5" t="s">
        <v>17</v>
      </c>
      <c r="G1312" s="5" t="s">
        <v>14</v>
      </c>
      <c r="H1312" s="5" t="s">
        <v>21</v>
      </c>
      <c r="I1312" s="5">
        <v>19</v>
      </c>
      <c r="J1312" s="5">
        <v>0</v>
      </c>
      <c r="K1312" s="5">
        <v>0</v>
      </c>
      <c r="L1312" s="5"/>
      <c r="M1312" s="5"/>
      <c r="N1312" s="5"/>
      <c r="O1312" s="5"/>
      <c r="P1312" s="5"/>
      <c r="Q1312" s="5"/>
      <c r="R1312" s="5"/>
      <c r="S1312" s="5"/>
      <c r="T1312" s="5"/>
      <c r="U1312" s="5"/>
      <c r="V1312" s="5"/>
      <c r="W1312" s="5"/>
      <c r="X1312" s="5"/>
      <c r="Y1312" s="5"/>
      <c r="Z1312" s="5"/>
      <c r="AA1312" s="5"/>
      <c r="AB1312" s="5"/>
      <c r="AC1312" s="5"/>
      <c r="AD1312" s="5"/>
      <c r="AE1312" s="5"/>
      <c r="AF1312" s="5"/>
      <c r="AG1312" s="5"/>
      <c r="AH1312" s="5"/>
      <c r="AI1312" s="5"/>
      <c r="AJ1312" s="5"/>
      <c r="AK1312" s="5"/>
      <c r="AL1312" s="5"/>
      <c r="AM1312" s="5"/>
      <c r="AN1312" s="5"/>
      <c r="AO1312" s="5"/>
      <c r="AP1312" s="5"/>
    </row>
    <row r="1313" spans="1:42" x14ac:dyDescent="0.25">
      <c r="A1313" s="2" t="s">
        <v>573</v>
      </c>
      <c r="B1313" s="5" t="s">
        <v>2160</v>
      </c>
      <c r="C1313" s="5" t="s">
        <v>2161</v>
      </c>
      <c r="D1313" s="6">
        <v>16130</v>
      </c>
      <c r="E1313" s="5" t="s">
        <v>1068</v>
      </c>
      <c r="F1313" s="5" t="s">
        <v>17</v>
      </c>
      <c r="G1313" s="5" t="s">
        <v>14</v>
      </c>
      <c r="H1313" s="5" t="s">
        <v>42</v>
      </c>
      <c r="I1313" s="5">
        <v>18</v>
      </c>
      <c r="J1313" s="5">
        <v>1</v>
      </c>
      <c r="K1313" s="5">
        <v>2</v>
      </c>
      <c r="L1313" s="5"/>
      <c r="M1313" s="5"/>
      <c r="N1313" s="5"/>
      <c r="O1313" s="5"/>
      <c r="P1313" s="5"/>
      <c r="Q1313" s="5"/>
      <c r="R1313" s="5"/>
      <c r="S1313" s="5"/>
      <c r="T1313" s="5"/>
      <c r="U1313" s="5"/>
      <c r="V1313" s="5"/>
      <c r="W1313" s="5"/>
      <c r="X1313" s="5"/>
      <c r="Y1313" s="5"/>
      <c r="Z1313" s="5"/>
      <c r="AA1313" s="5"/>
      <c r="AB1313" s="5"/>
      <c r="AC1313" s="5"/>
      <c r="AD1313" s="5"/>
      <c r="AE1313" s="5"/>
      <c r="AF1313" s="5"/>
      <c r="AG1313" s="5"/>
      <c r="AH1313" s="5"/>
      <c r="AI1313" s="5"/>
      <c r="AJ1313" s="5"/>
      <c r="AK1313" s="5"/>
      <c r="AL1313" s="5"/>
      <c r="AM1313" s="5"/>
      <c r="AN1313" s="5"/>
      <c r="AO1313" s="5"/>
      <c r="AP1313" s="5"/>
    </row>
    <row r="1314" spans="1:42" x14ac:dyDescent="0.25">
      <c r="A1314" s="2" t="s">
        <v>573</v>
      </c>
      <c r="B1314" s="5" t="s">
        <v>2150</v>
      </c>
      <c r="C1314" s="5" t="s">
        <v>2151</v>
      </c>
      <c r="D1314" s="6">
        <v>16130</v>
      </c>
      <c r="E1314" s="5" t="s">
        <v>2152</v>
      </c>
      <c r="F1314" s="5" t="s">
        <v>28</v>
      </c>
      <c r="G1314" s="5" t="s">
        <v>14</v>
      </c>
      <c r="H1314" s="5" t="s">
        <v>641</v>
      </c>
      <c r="I1314" s="5">
        <v>23</v>
      </c>
      <c r="J1314" s="5">
        <v>0</v>
      </c>
      <c r="K1314" s="5">
        <v>0</v>
      </c>
      <c r="L1314" s="5" t="s">
        <v>2649</v>
      </c>
      <c r="M1314" s="5"/>
      <c r="N1314" s="5"/>
      <c r="O1314" s="5"/>
      <c r="P1314" s="5"/>
      <c r="Q1314" s="5"/>
      <c r="R1314" s="5"/>
      <c r="S1314" s="5"/>
      <c r="T1314" s="5"/>
      <c r="U1314" s="5"/>
      <c r="V1314" s="5"/>
      <c r="W1314" s="5"/>
      <c r="X1314" s="5"/>
      <c r="Y1314" s="5"/>
      <c r="Z1314" s="5"/>
      <c r="AA1314" s="5"/>
      <c r="AB1314" s="5"/>
      <c r="AC1314" s="5"/>
      <c r="AD1314" s="5"/>
      <c r="AE1314" s="5"/>
      <c r="AF1314" s="5"/>
      <c r="AG1314" s="5"/>
      <c r="AH1314" s="5"/>
      <c r="AI1314" s="5"/>
      <c r="AJ1314" s="5"/>
      <c r="AK1314" s="5"/>
      <c r="AL1314" s="5"/>
      <c r="AM1314" s="5"/>
      <c r="AN1314" s="5"/>
      <c r="AO1314" s="5"/>
      <c r="AP1314" s="5"/>
    </row>
    <row r="1315" spans="1:42" x14ac:dyDescent="0.25">
      <c r="A1315" s="2" t="s">
        <v>573</v>
      </c>
      <c r="B1315" s="5" t="s">
        <v>2157</v>
      </c>
      <c r="C1315" s="5" t="s">
        <v>2158</v>
      </c>
      <c r="D1315" s="6">
        <v>16130</v>
      </c>
      <c r="E1315" s="5" t="s">
        <v>2159</v>
      </c>
      <c r="F1315" s="5" t="s">
        <v>2130</v>
      </c>
      <c r="G1315" s="5" t="s">
        <v>14</v>
      </c>
      <c r="H1315" s="5" t="s">
        <v>913</v>
      </c>
      <c r="I1315" s="5">
        <v>13</v>
      </c>
      <c r="J1315" s="5">
        <v>3</v>
      </c>
      <c r="K1315" s="5">
        <v>4</v>
      </c>
      <c r="L1315" s="5"/>
      <c r="M1315" s="5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  <c r="AG1315" s="5"/>
      <c r="AH1315" s="5"/>
      <c r="AI1315" s="5"/>
      <c r="AJ1315" s="5"/>
      <c r="AK1315" s="5"/>
      <c r="AL1315" s="5"/>
      <c r="AM1315" s="5"/>
      <c r="AN1315" s="5"/>
      <c r="AO1315" s="5"/>
      <c r="AP1315" s="5"/>
    </row>
    <row r="1316" spans="1:42" x14ac:dyDescent="0.25">
      <c r="A1316" s="2" t="s">
        <v>573</v>
      </c>
      <c r="B1316" s="5" t="s">
        <v>2153</v>
      </c>
      <c r="C1316" s="5" t="s">
        <v>2154</v>
      </c>
      <c r="D1316" s="6">
        <v>16130</v>
      </c>
      <c r="E1316" s="5" t="s">
        <v>622</v>
      </c>
      <c r="F1316" s="5" t="s">
        <v>63</v>
      </c>
      <c r="G1316" s="5" t="s">
        <v>14</v>
      </c>
      <c r="H1316" s="5" t="s">
        <v>1445</v>
      </c>
      <c r="I1316" s="5">
        <v>22</v>
      </c>
      <c r="J1316" s="5">
        <v>0</v>
      </c>
      <c r="K1316" s="5">
        <v>0</v>
      </c>
      <c r="L1316" s="5"/>
      <c r="M1316" s="5"/>
      <c r="N1316" s="5"/>
      <c r="O1316" s="5"/>
      <c r="P1316" s="5"/>
      <c r="Q1316" s="5"/>
      <c r="R1316" s="5"/>
      <c r="S1316" s="5"/>
      <c r="T1316" s="5"/>
      <c r="U1316" s="5"/>
      <c r="V1316" s="5"/>
      <c r="W1316" s="5"/>
      <c r="X1316" s="5"/>
      <c r="Y1316" s="5"/>
      <c r="Z1316" s="5"/>
      <c r="AA1316" s="5"/>
      <c r="AB1316" s="5"/>
      <c r="AC1316" s="5"/>
      <c r="AD1316" s="5"/>
      <c r="AE1316" s="5"/>
      <c r="AF1316" s="5"/>
      <c r="AG1316" s="5"/>
      <c r="AH1316" s="5"/>
      <c r="AI1316" s="5"/>
      <c r="AJ1316" s="5"/>
      <c r="AK1316" s="5"/>
      <c r="AL1316" s="5"/>
      <c r="AM1316" s="5"/>
      <c r="AN1316" s="5"/>
      <c r="AO1316" s="5"/>
      <c r="AP1316" s="5"/>
    </row>
    <row r="1317" spans="1:42" x14ac:dyDescent="0.25">
      <c r="A1317" s="2" t="s">
        <v>573</v>
      </c>
      <c r="B1317" s="5" t="s">
        <v>2144</v>
      </c>
      <c r="C1317" s="5" t="s">
        <v>2145</v>
      </c>
      <c r="D1317" s="6">
        <v>16137</v>
      </c>
      <c r="E1317" s="5" t="s">
        <v>2146</v>
      </c>
      <c r="F1317" s="5" t="s">
        <v>62</v>
      </c>
      <c r="G1317" s="5" t="s">
        <v>14</v>
      </c>
      <c r="H1317" s="5" t="s">
        <v>913</v>
      </c>
      <c r="I1317" s="5">
        <v>17</v>
      </c>
      <c r="J1317" s="5">
        <v>2</v>
      </c>
      <c r="K1317" s="5">
        <v>5</v>
      </c>
      <c r="L1317" s="5" t="s">
        <v>2648</v>
      </c>
      <c r="M1317" s="5"/>
      <c r="N1317" s="5"/>
      <c r="O1317" s="5"/>
      <c r="P1317" s="5"/>
      <c r="Q1317" s="5"/>
      <c r="R1317" s="5"/>
      <c r="S1317" s="5"/>
      <c r="T1317" s="5"/>
      <c r="U1317" s="5"/>
      <c r="V1317" s="5"/>
      <c r="W1317" s="5"/>
      <c r="X1317" s="5"/>
      <c r="Y1317" s="5"/>
      <c r="Z1317" s="5"/>
      <c r="AA1317" s="5"/>
      <c r="AB1317" s="5"/>
      <c r="AC1317" s="5"/>
      <c r="AD1317" s="5"/>
      <c r="AE1317" s="5"/>
      <c r="AF1317" s="5"/>
      <c r="AG1317" s="5"/>
      <c r="AH1317" s="5"/>
      <c r="AI1317" s="5"/>
      <c r="AJ1317" s="5"/>
      <c r="AK1317" s="5"/>
      <c r="AL1317" s="5"/>
      <c r="AM1317" s="5"/>
      <c r="AN1317" s="5"/>
      <c r="AO1317" s="5"/>
      <c r="AP1317" s="5"/>
    </row>
    <row r="1318" spans="1:42" x14ac:dyDescent="0.25">
      <c r="A1318" s="2" t="s">
        <v>573</v>
      </c>
      <c r="B1318" s="5" t="s">
        <v>2190</v>
      </c>
      <c r="C1318" s="5" t="s">
        <v>2191</v>
      </c>
      <c r="D1318" s="6">
        <v>16158</v>
      </c>
      <c r="E1318" s="5" t="s">
        <v>35</v>
      </c>
      <c r="F1318" s="5" t="s">
        <v>30</v>
      </c>
      <c r="G1318" s="5" t="s">
        <v>14</v>
      </c>
      <c r="H1318" s="5" t="s">
        <v>21</v>
      </c>
      <c r="I1318" s="5">
        <v>15</v>
      </c>
      <c r="J1318" s="5">
        <v>0</v>
      </c>
      <c r="K1318" s="5">
        <v>0</v>
      </c>
      <c r="L1318" s="5"/>
      <c r="M1318" s="5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  <c r="AG1318" s="5"/>
      <c r="AH1318" s="5"/>
      <c r="AI1318" s="5"/>
      <c r="AJ1318" s="5"/>
      <c r="AK1318" s="5"/>
      <c r="AL1318" s="5"/>
      <c r="AM1318" s="5"/>
      <c r="AN1318" s="5"/>
      <c r="AO1318" s="5"/>
      <c r="AP1318" s="5"/>
    </row>
    <row r="1319" spans="1:42" x14ac:dyDescent="0.25">
      <c r="A1319" s="2" t="s">
        <v>573</v>
      </c>
      <c r="B1319" s="5" t="s">
        <v>2172</v>
      </c>
      <c r="C1319" s="5" t="s">
        <v>2173</v>
      </c>
      <c r="D1319" s="6">
        <v>16158</v>
      </c>
      <c r="E1319" s="5" t="s">
        <v>2174</v>
      </c>
      <c r="F1319" s="5" t="s">
        <v>1503</v>
      </c>
      <c r="G1319" s="5" t="s">
        <v>14</v>
      </c>
      <c r="H1319" s="5" t="s">
        <v>21</v>
      </c>
      <c r="I1319" s="5">
        <v>52</v>
      </c>
      <c r="J1319" s="5">
        <v>2</v>
      </c>
      <c r="K1319" s="5">
        <v>4</v>
      </c>
      <c r="L1319" s="5" t="s">
        <v>2648</v>
      </c>
      <c r="M1319" s="5"/>
      <c r="N1319" s="5"/>
      <c r="O1319" s="5"/>
      <c r="P1319" s="5"/>
      <c r="Q1319" s="5"/>
      <c r="R1319" s="5"/>
      <c r="S1319" s="5"/>
      <c r="T1319" s="5"/>
      <c r="U1319" s="5"/>
      <c r="V1319" s="5"/>
      <c r="W1319" s="5"/>
      <c r="X1319" s="5"/>
      <c r="Y1319" s="5"/>
      <c r="Z1319" s="5"/>
      <c r="AA1319" s="5"/>
      <c r="AB1319" s="5"/>
      <c r="AC1319" s="5"/>
      <c r="AD1319" s="5"/>
      <c r="AE1319" s="5"/>
      <c r="AF1319" s="5"/>
      <c r="AG1319" s="5"/>
      <c r="AH1319" s="5"/>
      <c r="AI1319" s="5"/>
      <c r="AJ1319" s="5"/>
      <c r="AK1319" s="5"/>
      <c r="AL1319" s="5"/>
      <c r="AM1319" s="5"/>
      <c r="AN1319" s="5"/>
      <c r="AO1319" s="5"/>
      <c r="AP1319" s="5"/>
    </row>
    <row r="1320" spans="1:42" x14ac:dyDescent="0.25">
      <c r="A1320" s="2" t="s">
        <v>573</v>
      </c>
      <c r="B1320" s="5" t="s">
        <v>2182</v>
      </c>
      <c r="C1320" s="5" t="s">
        <v>2183</v>
      </c>
      <c r="D1320" s="6">
        <v>16158</v>
      </c>
      <c r="E1320" s="5" t="s">
        <v>2159</v>
      </c>
      <c r="F1320" s="5" t="s">
        <v>2184</v>
      </c>
      <c r="G1320" s="5" t="s">
        <v>14</v>
      </c>
      <c r="H1320" s="5" t="s">
        <v>42</v>
      </c>
      <c r="I1320" s="5">
        <v>21</v>
      </c>
      <c r="J1320" s="5">
        <v>0</v>
      </c>
      <c r="K1320" s="5">
        <v>0</v>
      </c>
      <c r="L1320" s="5"/>
      <c r="M1320" s="5"/>
      <c r="N1320" s="5"/>
      <c r="O1320" s="5"/>
      <c r="P1320" s="5"/>
      <c r="Q1320" s="5"/>
      <c r="R1320" s="5"/>
      <c r="S1320" s="5"/>
      <c r="T1320" s="5"/>
      <c r="U1320" s="5"/>
      <c r="V1320" s="5"/>
      <c r="W1320" s="5"/>
      <c r="X1320" s="5"/>
      <c r="Y1320" s="5"/>
      <c r="Z1320" s="5"/>
      <c r="AA1320" s="5"/>
      <c r="AB1320" s="5"/>
      <c r="AC1320" s="5"/>
      <c r="AD1320" s="5"/>
      <c r="AE1320" s="5"/>
      <c r="AF1320" s="5"/>
      <c r="AG1320" s="5"/>
      <c r="AH1320" s="5"/>
      <c r="AI1320" s="5"/>
      <c r="AJ1320" s="5"/>
      <c r="AK1320" s="5"/>
      <c r="AL1320" s="5"/>
      <c r="AM1320" s="5"/>
      <c r="AN1320" s="5"/>
      <c r="AO1320" s="5"/>
      <c r="AP1320" s="5"/>
    </row>
    <row r="1321" spans="1:42" x14ac:dyDescent="0.25">
      <c r="A1321" s="2" t="s">
        <v>573</v>
      </c>
      <c r="B1321" s="5" t="s">
        <v>2168</v>
      </c>
      <c r="C1321" s="5" t="s">
        <v>2169</v>
      </c>
      <c r="D1321" s="6">
        <v>16158</v>
      </c>
      <c r="E1321" s="5" t="s">
        <v>2170</v>
      </c>
      <c r="F1321" s="5" t="s">
        <v>2171</v>
      </c>
      <c r="G1321" s="5" t="s">
        <v>14</v>
      </c>
      <c r="H1321" s="5" t="s">
        <v>913</v>
      </c>
      <c r="I1321" s="5">
        <v>19</v>
      </c>
      <c r="J1321" s="5">
        <v>2</v>
      </c>
      <c r="K1321" s="5">
        <v>2</v>
      </c>
      <c r="L1321" s="5"/>
      <c r="M1321" s="5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  <c r="AG1321" s="5"/>
      <c r="AH1321" s="5"/>
      <c r="AI1321" s="5"/>
      <c r="AJ1321" s="5"/>
      <c r="AK1321" s="5"/>
      <c r="AL1321" s="5"/>
      <c r="AM1321" s="5"/>
      <c r="AN1321" s="5"/>
      <c r="AO1321" s="5"/>
      <c r="AP1321" s="5"/>
    </row>
    <row r="1322" spans="1:42" x14ac:dyDescent="0.25">
      <c r="A1322" s="2" t="s">
        <v>573</v>
      </c>
      <c r="B1322" s="5" t="s">
        <v>2185</v>
      </c>
      <c r="C1322" s="5" t="s">
        <v>2186</v>
      </c>
      <c r="D1322" s="6">
        <v>16158</v>
      </c>
      <c r="E1322" s="5" t="s">
        <v>1983</v>
      </c>
      <c r="F1322" s="5" t="s">
        <v>2102</v>
      </c>
      <c r="G1322" s="5" t="s">
        <v>14</v>
      </c>
      <c r="H1322" s="5" t="s">
        <v>913</v>
      </c>
      <c r="I1322" s="5">
        <v>26</v>
      </c>
      <c r="J1322" s="5">
        <v>2</v>
      </c>
      <c r="K1322" s="5">
        <v>5</v>
      </c>
      <c r="L1322" s="5"/>
      <c r="M1322" s="5"/>
      <c r="N1322" s="5"/>
      <c r="O1322" s="5"/>
      <c r="P1322" s="5"/>
      <c r="Q1322" s="5"/>
      <c r="R1322" s="5"/>
      <c r="S1322" s="5"/>
      <c r="T1322" s="5"/>
      <c r="U1322" s="5"/>
      <c r="V1322" s="5"/>
      <c r="W1322" s="5"/>
      <c r="X1322" s="5"/>
      <c r="Y1322" s="5"/>
      <c r="Z1322" s="5"/>
      <c r="AA1322" s="5"/>
      <c r="AB1322" s="5"/>
      <c r="AC1322" s="5"/>
      <c r="AD1322" s="5"/>
      <c r="AE1322" s="5"/>
      <c r="AF1322" s="5"/>
      <c r="AG1322" s="5"/>
      <c r="AH1322" s="5"/>
      <c r="AI1322" s="5"/>
      <c r="AJ1322" s="5"/>
      <c r="AK1322" s="5"/>
      <c r="AL1322" s="5"/>
      <c r="AM1322" s="5"/>
      <c r="AN1322" s="5"/>
      <c r="AO1322" s="5"/>
      <c r="AP1322" s="5"/>
    </row>
    <row r="1323" spans="1:42" x14ac:dyDescent="0.25">
      <c r="A1323" s="2" t="s">
        <v>573</v>
      </c>
      <c r="B1323" s="5" t="s">
        <v>2180</v>
      </c>
      <c r="C1323" s="5" t="s">
        <v>2181</v>
      </c>
      <c r="D1323" s="6">
        <v>16158</v>
      </c>
      <c r="E1323" s="5" t="s">
        <v>503</v>
      </c>
      <c r="F1323" s="5" t="s">
        <v>17</v>
      </c>
      <c r="G1323" s="5" t="s">
        <v>14</v>
      </c>
      <c r="H1323" s="5" t="s">
        <v>913</v>
      </c>
      <c r="I1323" s="5">
        <v>5</v>
      </c>
      <c r="J1323" s="5">
        <v>1</v>
      </c>
      <c r="K1323" s="5">
        <v>1</v>
      </c>
      <c r="L1323" s="5"/>
      <c r="M1323" s="5"/>
      <c r="N1323" s="5"/>
      <c r="O1323" s="5"/>
      <c r="P1323" s="5"/>
      <c r="Q1323" s="5"/>
      <c r="R1323" s="5"/>
      <c r="S1323" s="5"/>
      <c r="T1323" s="5"/>
      <c r="U1323" s="5"/>
      <c r="V1323" s="5"/>
      <c r="W1323" s="5"/>
      <c r="X1323" s="5"/>
      <c r="Y1323" s="5"/>
      <c r="Z1323" s="5"/>
      <c r="AA1323" s="5"/>
      <c r="AB1323" s="5"/>
      <c r="AC1323" s="5"/>
      <c r="AD1323" s="5"/>
      <c r="AE1323" s="5"/>
      <c r="AF1323" s="5"/>
      <c r="AG1323" s="5"/>
      <c r="AH1323" s="5"/>
      <c r="AI1323" s="5"/>
      <c r="AJ1323" s="5"/>
      <c r="AK1323" s="5"/>
      <c r="AL1323" s="5"/>
      <c r="AM1323" s="5"/>
      <c r="AN1323" s="5"/>
      <c r="AO1323" s="5"/>
      <c r="AP1323" s="5"/>
    </row>
    <row r="1324" spans="1:42" x14ac:dyDescent="0.25">
      <c r="A1324" s="2" t="s">
        <v>573</v>
      </c>
      <c r="B1324" s="5" t="s">
        <v>2187</v>
      </c>
      <c r="C1324" s="5" t="s">
        <v>2188</v>
      </c>
      <c r="D1324" s="6">
        <v>16158</v>
      </c>
      <c r="E1324" s="5" t="s">
        <v>2189</v>
      </c>
      <c r="F1324" s="5" t="s">
        <v>63</v>
      </c>
      <c r="G1324" s="5" t="s">
        <v>14</v>
      </c>
      <c r="H1324" s="5" t="s">
        <v>913</v>
      </c>
      <c r="I1324" s="5">
        <v>9</v>
      </c>
      <c r="J1324" s="5">
        <v>2</v>
      </c>
      <c r="K1324" s="5">
        <v>3</v>
      </c>
      <c r="L1324" s="5"/>
      <c r="M1324" s="5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  <c r="AG1324" s="5"/>
      <c r="AH1324" s="5"/>
      <c r="AI1324" s="5"/>
      <c r="AJ1324" s="5"/>
      <c r="AK1324" s="5"/>
      <c r="AL1324" s="5"/>
      <c r="AM1324" s="5"/>
      <c r="AN1324" s="5"/>
      <c r="AO1324" s="5"/>
      <c r="AP1324" s="5"/>
    </row>
    <row r="1325" spans="1:42" x14ac:dyDescent="0.25">
      <c r="A1325" s="2" t="s">
        <v>573</v>
      </c>
      <c r="B1325" s="5" t="s">
        <v>2177</v>
      </c>
      <c r="C1325" s="5" t="s">
        <v>2178</v>
      </c>
      <c r="D1325" s="6">
        <v>16158</v>
      </c>
      <c r="E1325" s="5" t="s">
        <v>2179</v>
      </c>
      <c r="F1325" s="5" t="s">
        <v>17</v>
      </c>
      <c r="G1325" s="5" t="s">
        <v>14</v>
      </c>
      <c r="H1325" s="5" t="s">
        <v>1152</v>
      </c>
      <c r="I1325" s="5">
        <v>13</v>
      </c>
      <c r="J1325" s="5">
        <v>0</v>
      </c>
      <c r="K1325" s="5">
        <v>0</v>
      </c>
      <c r="L1325" s="5"/>
      <c r="M1325" s="5"/>
      <c r="N1325" s="5"/>
      <c r="O1325" s="5"/>
      <c r="P1325" s="5"/>
      <c r="Q1325" s="5"/>
      <c r="R1325" s="5"/>
      <c r="S1325" s="5"/>
      <c r="T1325" s="5"/>
      <c r="U1325" s="5"/>
      <c r="V1325" s="5"/>
      <c r="W1325" s="5"/>
      <c r="X1325" s="5"/>
      <c r="Y1325" s="5"/>
      <c r="Z1325" s="5"/>
      <c r="AA1325" s="5"/>
      <c r="AB1325" s="5"/>
      <c r="AC1325" s="5"/>
      <c r="AD1325" s="5"/>
      <c r="AE1325" s="5"/>
      <c r="AF1325" s="5"/>
      <c r="AG1325" s="5"/>
      <c r="AH1325" s="5"/>
      <c r="AI1325" s="5"/>
      <c r="AJ1325" s="5"/>
      <c r="AK1325" s="5"/>
      <c r="AL1325" s="5"/>
      <c r="AM1325" s="5"/>
      <c r="AN1325" s="5"/>
      <c r="AO1325" s="5"/>
      <c r="AP1325" s="5"/>
    </row>
    <row r="1326" spans="1:42" x14ac:dyDescent="0.25">
      <c r="A1326" s="2" t="s">
        <v>573</v>
      </c>
      <c r="B1326" s="5" t="s">
        <v>2175</v>
      </c>
      <c r="C1326" s="5" t="s">
        <v>2176</v>
      </c>
      <c r="D1326" s="6">
        <v>16158</v>
      </c>
      <c r="E1326" s="5" t="s">
        <v>1262</v>
      </c>
      <c r="F1326" s="5" t="s">
        <v>63</v>
      </c>
      <c r="G1326" s="5" t="s">
        <v>14</v>
      </c>
      <c r="H1326" s="5" t="s">
        <v>1152</v>
      </c>
      <c r="I1326" s="5">
        <v>20</v>
      </c>
      <c r="J1326" s="5">
        <v>0</v>
      </c>
      <c r="K1326" s="5">
        <v>0</v>
      </c>
      <c r="L1326" s="5" t="s">
        <v>2649</v>
      </c>
      <c r="M1326" s="5"/>
      <c r="N1326" s="5"/>
      <c r="O1326" s="5"/>
      <c r="P1326" s="5"/>
      <c r="Q1326" s="5"/>
      <c r="R1326" s="5"/>
      <c r="S1326" s="5"/>
      <c r="T1326" s="5"/>
      <c r="U1326" s="5"/>
      <c r="V1326" s="5"/>
      <c r="W1326" s="5"/>
      <c r="X1326" s="5"/>
      <c r="Y1326" s="5"/>
      <c r="Z1326" s="5"/>
      <c r="AA1326" s="5"/>
      <c r="AB1326" s="5"/>
      <c r="AC1326" s="5"/>
      <c r="AD1326" s="5"/>
      <c r="AE1326" s="5"/>
      <c r="AF1326" s="5"/>
      <c r="AG1326" s="5"/>
      <c r="AH1326" s="5"/>
      <c r="AI1326" s="5"/>
      <c r="AJ1326" s="5"/>
      <c r="AK1326" s="5"/>
      <c r="AL1326" s="5"/>
      <c r="AM1326" s="5"/>
      <c r="AN1326" s="5"/>
      <c r="AO1326" s="5"/>
      <c r="AP1326" s="5"/>
    </row>
    <row r="1327" spans="1:42" x14ac:dyDescent="0.25">
      <c r="A1327" s="2" t="s">
        <v>573</v>
      </c>
      <c r="B1327" s="5" t="s">
        <v>2195</v>
      </c>
      <c r="C1327" s="5" t="s">
        <v>2196</v>
      </c>
      <c r="D1327" s="6">
        <v>16165</v>
      </c>
      <c r="E1327" s="5" t="s">
        <v>35</v>
      </c>
      <c r="F1327" s="5" t="s">
        <v>30</v>
      </c>
      <c r="G1327" s="5" t="s">
        <v>14</v>
      </c>
      <c r="H1327" s="5" t="s">
        <v>518</v>
      </c>
      <c r="I1327" s="5">
        <v>2</v>
      </c>
      <c r="J1327" s="5">
        <v>0</v>
      </c>
      <c r="K1327" s="5">
        <v>0</v>
      </c>
      <c r="L1327" s="5"/>
      <c r="M1327" s="5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  <c r="AG1327" s="5"/>
      <c r="AH1327" s="5"/>
      <c r="AI1327" s="5"/>
      <c r="AJ1327" s="5"/>
      <c r="AK1327" s="5"/>
      <c r="AL1327" s="5"/>
      <c r="AM1327" s="5"/>
      <c r="AN1327" s="5"/>
      <c r="AO1327" s="5"/>
      <c r="AP1327" s="5"/>
    </row>
    <row r="1328" spans="1:42" x14ac:dyDescent="0.25">
      <c r="A1328" s="2" t="s">
        <v>573</v>
      </c>
      <c r="B1328" s="5" t="s">
        <v>2192</v>
      </c>
      <c r="C1328" s="5" t="s">
        <v>2193</v>
      </c>
      <c r="D1328" s="6">
        <v>16165</v>
      </c>
      <c r="E1328" s="5" t="s">
        <v>2194</v>
      </c>
      <c r="F1328" s="5" t="s">
        <v>30</v>
      </c>
      <c r="G1328" s="5" t="s">
        <v>14</v>
      </c>
      <c r="H1328" s="5" t="s">
        <v>518</v>
      </c>
      <c r="I1328" s="5">
        <v>7</v>
      </c>
      <c r="J1328" s="5">
        <v>3</v>
      </c>
      <c r="K1328" s="5">
        <v>10</v>
      </c>
      <c r="L1328" s="5" t="s">
        <v>2648</v>
      </c>
      <c r="M1328" s="5"/>
      <c r="N1328" s="5"/>
      <c r="O1328" s="5"/>
      <c r="P1328" s="5"/>
      <c r="Q1328" s="5"/>
      <c r="R1328" s="5"/>
      <c r="S1328" s="5"/>
      <c r="T1328" s="5"/>
      <c r="U1328" s="5"/>
      <c r="V1328" s="5"/>
      <c r="W1328" s="5"/>
      <c r="X1328" s="5"/>
      <c r="Y1328" s="5"/>
      <c r="Z1328" s="5"/>
      <c r="AA1328" s="5"/>
      <c r="AB1328" s="5"/>
      <c r="AC1328" s="5"/>
      <c r="AD1328" s="5"/>
      <c r="AE1328" s="5"/>
      <c r="AF1328" s="5"/>
      <c r="AG1328" s="5"/>
      <c r="AH1328" s="5"/>
      <c r="AI1328" s="5"/>
      <c r="AJ1328" s="5"/>
      <c r="AK1328" s="5"/>
      <c r="AL1328" s="5"/>
      <c r="AM1328" s="5"/>
      <c r="AN1328" s="5"/>
      <c r="AO1328" s="5"/>
      <c r="AP1328" s="5"/>
    </row>
    <row r="1329" spans="1:42" x14ac:dyDescent="0.25">
      <c r="A1329" s="2" t="s">
        <v>573</v>
      </c>
      <c r="B1329" s="5" t="s">
        <v>2201</v>
      </c>
      <c r="C1329" s="5" t="s">
        <v>2202</v>
      </c>
      <c r="D1329" s="6">
        <v>16172</v>
      </c>
      <c r="E1329" s="5" t="s">
        <v>1556</v>
      </c>
      <c r="F1329" s="5" t="s">
        <v>63</v>
      </c>
      <c r="G1329" s="5" t="s">
        <v>14</v>
      </c>
      <c r="H1329" s="5" t="s">
        <v>21</v>
      </c>
      <c r="I1329" s="5">
        <v>9</v>
      </c>
      <c r="J1329" s="5">
        <v>0</v>
      </c>
      <c r="K1329" s="5">
        <v>0</v>
      </c>
      <c r="L1329" s="5"/>
      <c r="M1329" s="5"/>
      <c r="N1329" s="5"/>
      <c r="O1329" s="5"/>
      <c r="P1329" s="5"/>
      <c r="Q1329" s="5"/>
      <c r="R1329" s="5"/>
      <c r="S1329" s="5"/>
      <c r="T1329" s="5"/>
      <c r="U1329" s="5"/>
      <c r="V1329" s="5"/>
      <c r="W1329" s="5"/>
      <c r="X1329" s="5"/>
      <c r="Y1329" s="5"/>
      <c r="Z1329" s="5"/>
      <c r="AA1329" s="5"/>
      <c r="AB1329" s="5"/>
      <c r="AC1329" s="5"/>
      <c r="AD1329" s="5"/>
      <c r="AE1329" s="5"/>
      <c r="AF1329" s="5"/>
      <c r="AG1329" s="5"/>
      <c r="AH1329" s="5"/>
      <c r="AI1329" s="5"/>
      <c r="AJ1329" s="5"/>
      <c r="AK1329" s="5"/>
      <c r="AL1329" s="5"/>
      <c r="AM1329" s="5"/>
      <c r="AN1329" s="5"/>
      <c r="AO1329" s="5"/>
      <c r="AP1329" s="5"/>
    </row>
    <row r="1330" spans="1:42" x14ac:dyDescent="0.25">
      <c r="A1330" s="2" t="s">
        <v>573</v>
      </c>
      <c r="B1330" s="5" t="s">
        <v>2203</v>
      </c>
      <c r="C1330" s="5" t="s">
        <v>2204</v>
      </c>
      <c r="D1330" s="6">
        <v>16172</v>
      </c>
      <c r="E1330" s="5" t="s">
        <v>622</v>
      </c>
      <c r="F1330" s="5" t="s">
        <v>63</v>
      </c>
      <c r="G1330" s="5" t="s">
        <v>14</v>
      </c>
      <c r="H1330" s="5" t="s">
        <v>21</v>
      </c>
      <c r="I1330" s="5">
        <v>16</v>
      </c>
      <c r="J1330" s="5">
        <v>1</v>
      </c>
      <c r="K1330" s="5">
        <v>2</v>
      </c>
      <c r="L1330" s="5"/>
      <c r="M1330" s="5"/>
      <c r="N1330" s="5"/>
      <c r="O1330" s="5"/>
      <c r="P1330" s="5"/>
      <c r="Q1330" s="5"/>
      <c r="R1330" s="5"/>
      <c r="S1330" s="5"/>
      <c r="T1330" s="5"/>
      <c r="U1330" s="5"/>
      <c r="V1330" s="5"/>
      <c r="W1330" s="5"/>
      <c r="X1330" s="5"/>
      <c r="Y1330" s="5"/>
      <c r="Z1330" s="5"/>
      <c r="AA1330" s="5"/>
      <c r="AB1330" s="5"/>
      <c r="AC1330" s="5"/>
      <c r="AD1330" s="5"/>
      <c r="AE1330" s="5"/>
      <c r="AF1330" s="5"/>
      <c r="AG1330" s="5"/>
      <c r="AH1330" s="5"/>
      <c r="AI1330" s="5"/>
      <c r="AJ1330" s="5"/>
      <c r="AK1330" s="5"/>
      <c r="AL1330" s="5"/>
      <c r="AM1330" s="5"/>
      <c r="AN1330" s="5"/>
      <c r="AO1330" s="5"/>
      <c r="AP1330" s="5"/>
    </row>
    <row r="1331" spans="1:42" x14ac:dyDescent="0.25">
      <c r="A1331" s="2" t="s">
        <v>573</v>
      </c>
      <c r="B1331" s="5" t="s">
        <v>2199</v>
      </c>
      <c r="C1331" s="5" t="s">
        <v>2200</v>
      </c>
      <c r="D1331" s="6">
        <v>16172</v>
      </c>
      <c r="E1331" s="5" t="s">
        <v>622</v>
      </c>
      <c r="F1331" s="5" t="s">
        <v>63</v>
      </c>
      <c r="G1331" s="5" t="s">
        <v>14</v>
      </c>
      <c r="H1331" s="5" t="s">
        <v>518</v>
      </c>
      <c r="I1331" s="5">
        <v>9</v>
      </c>
      <c r="J1331" s="5">
        <v>0</v>
      </c>
      <c r="K1331" s="5">
        <v>0</v>
      </c>
      <c r="L1331" s="5"/>
      <c r="M1331" s="5"/>
      <c r="N1331" s="5"/>
      <c r="O1331" s="5"/>
      <c r="P1331" s="5"/>
      <c r="Q1331" s="5"/>
      <c r="R1331" s="5"/>
      <c r="S1331" s="5"/>
      <c r="T1331" s="5"/>
      <c r="U1331" s="5"/>
      <c r="V1331" s="5"/>
      <c r="W1331" s="5"/>
      <c r="X1331" s="5"/>
      <c r="Y1331" s="5"/>
      <c r="Z1331" s="5"/>
      <c r="AA1331" s="5"/>
      <c r="AB1331" s="5"/>
      <c r="AC1331" s="5"/>
      <c r="AD1331" s="5"/>
      <c r="AE1331" s="5"/>
      <c r="AF1331" s="5"/>
      <c r="AG1331" s="5"/>
      <c r="AH1331" s="5"/>
      <c r="AI1331" s="5"/>
      <c r="AJ1331" s="5"/>
      <c r="AK1331" s="5"/>
      <c r="AL1331" s="5"/>
      <c r="AM1331" s="5"/>
      <c r="AN1331" s="5"/>
      <c r="AO1331" s="5"/>
      <c r="AP1331" s="5"/>
    </row>
    <row r="1332" spans="1:42" x14ac:dyDescent="0.25">
      <c r="A1332" s="2" t="s">
        <v>573</v>
      </c>
      <c r="B1332" s="5" t="s">
        <v>2197</v>
      </c>
      <c r="C1332" s="5" t="s">
        <v>2198</v>
      </c>
      <c r="D1332" s="6">
        <v>16172</v>
      </c>
      <c r="E1332" s="5" t="s">
        <v>59</v>
      </c>
      <c r="F1332" s="5" t="s">
        <v>19</v>
      </c>
      <c r="G1332" s="5" t="s">
        <v>14</v>
      </c>
      <c r="H1332" s="5" t="s">
        <v>641</v>
      </c>
      <c r="I1332" s="5">
        <v>48</v>
      </c>
      <c r="J1332" s="5">
        <v>0</v>
      </c>
      <c r="K1332" s="5">
        <v>0</v>
      </c>
      <c r="L1332" s="5"/>
      <c r="M1332" s="5"/>
      <c r="N1332" s="5"/>
      <c r="O1332" s="5"/>
      <c r="P1332" s="5"/>
      <c r="Q1332" s="5"/>
      <c r="R1332" s="5"/>
      <c r="S1332" s="5"/>
      <c r="T1332" s="5"/>
      <c r="U1332" s="5"/>
      <c r="V1332" s="5"/>
      <c r="W1332" s="5"/>
      <c r="X1332" s="5"/>
      <c r="Y1332" s="5"/>
      <c r="Z1332" s="5"/>
      <c r="AA1332" s="5"/>
      <c r="AB1332" s="5"/>
      <c r="AC1332" s="5"/>
      <c r="AD1332" s="5"/>
      <c r="AE1332" s="5"/>
      <c r="AF1332" s="5"/>
      <c r="AG1332" s="5"/>
      <c r="AH1332" s="5"/>
      <c r="AI1332" s="5"/>
      <c r="AJ1332" s="5"/>
      <c r="AK1332" s="5"/>
      <c r="AL1332" s="5"/>
      <c r="AM1332" s="5"/>
      <c r="AN1332" s="5"/>
      <c r="AO1332" s="5"/>
      <c r="AP1332" s="5"/>
    </row>
    <row r="1333" spans="1:42" x14ac:dyDescent="0.25">
      <c r="A1333" s="2" t="s">
        <v>573</v>
      </c>
      <c r="B1333" s="5" t="s">
        <v>2205</v>
      </c>
      <c r="C1333" s="5" t="s">
        <v>2206</v>
      </c>
      <c r="D1333" s="6">
        <v>16172</v>
      </c>
      <c r="E1333" s="5" t="s">
        <v>35</v>
      </c>
      <c r="F1333" s="5" t="s">
        <v>30</v>
      </c>
      <c r="G1333" s="5" t="s">
        <v>14</v>
      </c>
      <c r="H1333" s="5" t="s">
        <v>1445</v>
      </c>
      <c r="I1333" s="5">
        <v>8</v>
      </c>
      <c r="J1333" s="5">
        <v>0</v>
      </c>
      <c r="K1333" s="5">
        <v>0</v>
      </c>
      <c r="L1333" s="5"/>
      <c r="M1333" s="5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  <c r="AG1333" s="5"/>
      <c r="AH1333" s="5"/>
      <c r="AI1333" s="5"/>
      <c r="AJ1333" s="5"/>
      <c r="AK1333" s="5"/>
      <c r="AL1333" s="5"/>
      <c r="AM1333" s="5"/>
      <c r="AN1333" s="5"/>
      <c r="AO1333" s="5"/>
      <c r="AP1333" s="5"/>
    </row>
    <row r="1334" spans="1:42" x14ac:dyDescent="0.25">
      <c r="A1334" s="2" t="s">
        <v>573</v>
      </c>
      <c r="B1334" s="9" t="s">
        <v>2214</v>
      </c>
      <c r="C1334" s="5" t="s">
        <v>2215</v>
      </c>
      <c r="D1334" s="6">
        <v>16186</v>
      </c>
      <c r="E1334" s="5" t="s">
        <v>1182</v>
      </c>
      <c r="F1334" s="5" t="s">
        <v>2216</v>
      </c>
      <c r="G1334" s="5" t="s">
        <v>14</v>
      </c>
      <c r="H1334" s="5" t="s">
        <v>1152</v>
      </c>
      <c r="I1334" s="5">
        <v>13</v>
      </c>
      <c r="J1334" s="5">
        <v>3</v>
      </c>
      <c r="K1334" s="5">
        <v>22</v>
      </c>
      <c r="L1334" s="5"/>
      <c r="M1334" s="5"/>
      <c r="N1334" s="5"/>
      <c r="O1334" s="5"/>
      <c r="P1334" s="5"/>
      <c r="Q1334" s="5"/>
      <c r="R1334" s="5"/>
      <c r="S1334" s="5"/>
      <c r="T1334" s="5"/>
      <c r="U1334" s="5"/>
      <c r="V1334" s="5"/>
      <c r="W1334" s="5"/>
      <c r="X1334" s="5"/>
      <c r="Y1334" s="5"/>
      <c r="Z1334" s="5"/>
      <c r="AA1334" s="5"/>
      <c r="AB1334" s="5"/>
      <c r="AC1334" s="5"/>
      <c r="AD1334" s="5"/>
      <c r="AE1334" s="5"/>
      <c r="AF1334" s="5"/>
      <c r="AG1334" s="5"/>
      <c r="AH1334" s="5"/>
      <c r="AI1334" s="5"/>
      <c r="AJ1334" s="5"/>
      <c r="AK1334" s="5"/>
      <c r="AL1334" s="5"/>
      <c r="AM1334" s="5"/>
      <c r="AN1334" s="5"/>
      <c r="AO1334" s="5"/>
      <c r="AP1334" s="5"/>
    </row>
    <row r="1335" spans="1:42" x14ac:dyDescent="0.25">
      <c r="A1335" s="2" t="s">
        <v>573</v>
      </c>
      <c r="B1335" s="5" t="s">
        <v>2207</v>
      </c>
      <c r="C1335" s="5" t="s">
        <v>2208</v>
      </c>
      <c r="D1335" s="6">
        <v>16186</v>
      </c>
      <c r="E1335" s="5" t="s">
        <v>622</v>
      </c>
      <c r="F1335" s="5" t="s">
        <v>63</v>
      </c>
      <c r="G1335" s="5" t="s">
        <v>14</v>
      </c>
      <c r="H1335" s="5" t="s">
        <v>1938</v>
      </c>
      <c r="I1335" s="5">
        <v>33</v>
      </c>
      <c r="J1335" s="5">
        <v>4</v>
      </c>
      <c r="K1335" s="5">
        <v>6</v>
      </c>
      <c r="L1335" s="5"/>
      <c r="M1335" s="5"/>
      <c r="N1335" s="5"/>
      <c r="O1335" s="5"/>
      <c r="P1335" s="5"/>
      <c r="Q1335" s="5"/>
      <c r="R1335" s="5"/>
      <c r="S1335" s="5"/>
      <c r="T1335" s="5"/>
      <c r="U1335" s="5"/>
      <c r="V1335" s="5"/>
      <c r="W1335" s="5"/>
      <c r="X1335" s="5"/>
      <c r="Y1335" s="5"/>
      <c r="Z1335" s="5"/>
      <c r="AA1335" s="5"/>
      <c r="AB1335" s="5"/>
      <c r="AC1335" s="5"/>
      <c r="AD1335" s="5"/>
      <c r="AE1335" s="5"/>
      <c r="AF1335" s="5"/>
      <c r="AG1335" s="5"/>
      <c r="AH1335" s="5"/>
      <c r="AI1335" s="5"/>
      <c r="AJ1335" s="5"/>
      <c r="AK1335" s="5"/>
      <c r="AL1335" s="5"/>
      <c r="AM1335" s="5"/>
      <c r="AN1335" s="5"/>
      <c r="AO1335" s="5"/>
      <c r="AP1335" s="5"/>
    </row>
    <row r="1336" spans="1:42" x14ac:dyDescent="0.25">
      <c r="A1336" s="2" t="s">
        <v>573</v>
      </c>
      <c r="B1336" s="5" t="s">
        <v>2217</v>
      </c>
      <c r="C1336" s="5" t="s">
        <v>2218</v>
      </c>
      <c r="D1336" s="6">
        <v>16186</v>
      </c>
      <c r="E1336" s="5" t="s">
        <v>35</v>
      </c>
      <c r="F1336" s="5" t="s">
        <v>30</v>
      </c>
      <c r="G1336" s="5" t="s">
        <v>14</v>
      </c>
      <c r="H1336" s="5" t="s">
        <v>21</v>
      </c>
      <c r="I1336" s="5">
        <v>23</v>
      </c>
      <c r="J1336" s="5">
        <v>1</v>
      </c>
      <c r="K1336" s="5">
        <v>1</v>
      </c>
      <c r="L1336" s="5"/>
      <c r="M1336" s="5"/>
      <c r="N1336" s="5"/>
      <c r="O1336" s="5"/>
      <c r="P1336" s="5"/>
      <c r="Q1336" s="5"/>
      <c r="R1336" s="5"/>
      <c r="S1336" s="5"/>
      <c r="T1336" s="5"/>
      <c r="U1336" s="5"/>
      <c r="V1336" s="5"/>
      <c r="W1336" s="5"/>
      <c r="X1336" s="5"/>
      <c r="Y1336" s="5"/>
      <c r="Z1336" s="5"/>
      <c r="AA1336" s="5"/>
      <c r="AB1336" s="5"/>
      <c r="AC1336" s="5"/>
      <c r="AD1336" s="5"/>
      <c r="AE1336" s="5"/>
      <c r="AF1336" s="5"/>
      <c r="AG1336" s="5"/>
      <c r="AH1336" s="5"/>
      <c r="AI1336" s="5"/>
      <c r="AJ1336" s="5"/>
      <c r="AK1336" s="5"/>
      <c r="AL1336" s="5"/>
      <c r="AM1336" s="5"/>
      <c r="AN1336" s="5"/>
      <c r="AO1336" s="5"/>
      <c r="AP1336" s="5"/>
    </row>
    <row r="1337" spans="1:42" x14ac:dyDescent="0.25">
      <c r="A1337" s="2" t="s">
        <v>573</v>
      </c>
      <c r="B1337" s="5" t="s">
        <v>2211</v>
      </c>
      <c r="C1337" s="5" t="s">
        <v>2212</v>
      </c>
      <c r="D1337" s="6">
        <v>16186</v>
      </c>
      <c r="E1337" s="5" t="s">
        <v>2213</v>
      </c>
      <c r="F1337" s="5" t="s">
        <v>33</v>
      </c>
      <c r="G1337" s="5" t="s">
        <v>14</v>
      </c>
      <c r="H1337" s="5" t="s">
        <v>913</v>
      </c>
      <c r="I1337" s="5">
        <v>15</v>
      </c>
      <c r="J1337" s="5">
        <v>0</v>
      </c>
      <c r="K1337" s="5">
        <v>0</v>
      </c>
      <c r="L1337" s="5"/>
      <c r="M1337" s="5"/>
      <c r="N1337" s="5"/>
      <c r="O1337" s="5"/>
      <c r="P1337" s="5"/>
      <c r="Q1337" s="5"/>
      <c r="R1337" s="5"/>
      <c r="S1337" s="5"/>
      <c r="T1337" s="5"/>
      <c r="U1337" s="5"/>
      <c r="V1337" s="5"/>
      <c r="W1337" s="5"/>
      <c r="X1337" s="5"/>
      <c r="Y1337" s="5"/>
      <c r="Z1337" s="5"/>
      <c r="AA1337" s="5"/>
      <c r="AB1337" s="5"/>
      <c r="AC1337" s="5"/>
      <c r="AD1337" s="5"/>
      <c r="AE1337" s="5"/>
      <c r="AF1337" s="5"/>
      <c r="AG1337" s="5"/>
      <c r="AH1337" s="5"/>
      <c r="AI1337" s="5"/>
      <c r="AJ1337" s="5"/>
      <c r="AK1337" s="5"/>
      <c r="AL1337" s="5"/>
      <c r="AM1337" s="5"/>
      <c r="AN1337" s="5"/>
      <c r="AO1337" s="5"/>
      <c r="AP1337" s="5"/>
    </row>
    <row r="1338" spans="1:42" x14ac:dyDescent="0.25">
      <c r="A1338" s="2" t="s">
        <v>573</v>
      </c>
      <c r="B1338" s="5" t="s">
        <v>2226</v>
      </c>
      <c r="C1338" s="5" t="s">
        <v>2227</v>
      </c>
      <c r="D1338" s="6">
        <v>16207</v>
      </c>
      <c r="E1338" s="5" t="s">
        <v>1218</v>
      </c>
      <c r="F1338" s="5" t="s">
        <v>17</v>
      </c>
      <c r="G1338" s="5" t="s">
        <v>14</v>
      </c>
      <c r="H1338" s="5" t="s">
        <v>641</v>
      </c>
      <c r="I1338" s="5">
        <v>20</v>
      </c>
      <c r="J1338" s="5">
        <v>0</v>
      </c>
      <c r="K1338" s="5">
        <v>0</v>
      </c>
      <c r="L1338" s="5"/>
      <c r="M1338" s="5"/>
      <c r="N1338" s="5"/>
      <c r="O1338" s="5"/>
      <c r="P1338" s="5"/>
      <c r="Q1338" s="5"/>
      <c r="R1338" s="5"/>
      <c r="S1338" s="5"/>
      <c r="T1338" s="5"/>
      <c r="U1338" s="5"/>
      <c r="V1338" s="5"/>
      <c r="W1338" s="5"/>
      <c r="X1338" s="5"/>
      <c r="Y1338" s="5"/>
      <c r="Z1338" s="5"/>
      <c r="AA1338" s="5"/>
      <c r="AB1338" s="5"/>
      <c r="AC1338" s="5"/>
      <c r="AD1338" s="5"/>
      <c r="AE1338" s="5"/>
      <c r="AF1338" s="5"/>
      <c r="AG1338" s="5"/>
      <c r="AH1338" s="5"/>
      <c r="AI1338" s="5"/>
      <c r="AJ1338" s="5"/>
      <c r="AK1338" s="5"/>
      <c r="AL1338" s="5"/>
      <c r="AM1338" s="5"/>
      <c r="AN1338" s="5"/>
      <c r="AO1338" s="5"/>
      <c r="AP1338" s="5"/>
    </row>
    <row r="1339" spans="1:42" x14ac:dyDescent="0.25">
      <c r="A1339" s="2" t="s">
        <v>573</v>
      </c>
      <c r="B1339" s="5" t="s">
        <v>2222</v>
      </c>
      <c r="C1339" s="5" t="s">
        <v>2223</v>
      </c>
      <c r="D1339" s="6">
        <v>16207</v>
      </c>
      <c r="E1339" s="5" t="s">
        <v>2224</v>
      </c>
      <c r="F1339" s="5" t="s">
        <v>2225</v>
      </c>
      <c r="G1339" s="5" t="s">
        <v>14</v>
      </c>
      <c r="H1339" s="5" t="s">
        <v>913</v>
      </c>
      <c r="I1339" s="5">
        <v>6</v>
      </c>
      <c r="J1339" s="5">
        <v>1</v>
      </c>
      <c r="K1339" s="5">
        <v>1</v>
      </c>
      <c r="L1339" s="5"/>
      <c r="M1339" s="5"/>
      <c r="N1339" s="5"/>
      <c r="O1339" s="5"/>
      <c r="P1339" s="5"/>
      <c r="Q1339" s="5"/>
      <c r="R1339" s="5"/>
      <c r="S1339" s="5"/>
      <c r="T1339" s="5"/>
      <c r="U1339" s="5"/>
      <c r="V1339" s="5"/>
      <c r="W1339" s="5"/>
      <c r="X1339" s="5"/>
      <c r="Y1339" s="5"/>
      <c r="Z1339" s="5"/>
      <c r="AA1339" s="5"/>
      <c r="AB1339" s="5"/>
      <c r="AC1339" s="5"/>
      <c r="AD1339" s="5"/>
      <c r="AE1339" s="5"/>
      <c r="AF1339" s="5"/>
      <c r="AG1339" s="5"/>
      <c r="AH1339" s="5"/>
      <c r="AI1339" s="5"/>
      <c r="AJ1339" s="5"/>
      <c r="AK1339" s="5"/>
      <c r="AL1339" s="5"/>
      <c r="AM1339" s="5"/>
      <c r="AN1339" s="5"/>
      <c r="AO1339" s="5"/>
      <c r="AP1339" s="5"/>
    </row>
    <row r="1340" spans="1:42" x14ac:dyDescent="0.25">
      <c r="A1340" s="2" t="s">
        <v>573</v>
      </c>
      <c r="B1340" s="5" t="s">
        <v>2228</v>
      </c>
      <c r="C1340" s="5" t="s">
        <v>2229</v>
      </c>
      <c r="D1340" s="6">
        <v>16207</v>
      </c>
      <c r="E1340" s="5" t="s">
        <v>2230</v>
      </c>
      <c r="F1340" s="5" t="s">
        <v>33</v>
      </c>
      <c r="G1340" s="5" t="s">
        <v>14</v>
      </c>
      <c r="H1340" s="5" t="s">
        <v>1152</v>
      </c>
      <c r="I1340" s="5">
        <v>15</v>
      </c>
      <c r="J1340" s="5">
        <v>2</v>
      </c>
      <c r="K1340" s="5">
        <v>7</v>
      </c>
      <c r="L1340" s="5"/>
      <c r="M1340" s="5"/>
      <c r="N1340" s="5"/>
      <c r="O1340" s="5"/>
      <c r="P1340" s="5"/>
      <c r="Q1340" s="5"/>
      <c r="R1340" s="5"/>
      <c r="S1340" s="5"/>
      <c r="T1340" s="5"/>
      <c r="U1340" s="5"/>
      <c r="V1340" s="5"/>
      <c r="W1340" s="5"/>
      <c r="X1340" s="5"/>
      <c r="Y1340" s="5"/>
      <c r="Z1340" s="5"/>
      <c r="AA1340" s="5"/>
      <c r="AB1340" s="5"/>
      <c r="AC1340" s="5"/>
      <c r="AD1340" s="5"/>
      <c r="AE1340" s="5"/>
      <c r="AF1340" s="5"/>
      <c r="AG1340" s="5"/>
      <c r="AH1340" s="5"/>
      <c r="AI1340" s="5"/>
      <c r="AJ1340" s="5"/>
      <c r="AK1340" s="5"/>
      <c r="AL1340" s="5"/>
      <c r="AM1340" s="5"/>
      <c r="AN1340" s="5"/>
      <c r="AO1340" s="5"/>
      <c r="AP1340" s="5"/>
    </row>
    <row r="1341" spans="1:42" x14ac:dyDescent="0.25">
      <c r="A1341" s="2" t="s">
        <v>573</v>
      </c>
      <c r="B1341" s="5" t="s">
        <v>2240</v>
      </c>
      <c r="C1341" s="5" t="s">
        <v>2241</v>
      </c>
      <c r="D1341" s="6">
        <v>16214</v>
      </c>
      <c r="E1341" s="5" t="s">
        <v>2242</v>
      </c>
      <c r="F1341" s="5" t="s">
        <v>33</v>
      </c>
      <c r="G1341" s="5" t="s">
        <v>14</v>
      </c>
      <c r="H1341" s="5" t="s">
        <v>42</v>
      </c>
      <c r="I1341" s="5">
        <v>9</v>
      </c>
      <c r="J1341" s="5">
        <v>0</v>
      </c>
      <c r="K1341" s="5">
        <v>0</v>
      </c>
      <c r="L1341" s="5" t="s">
        <v>2649</v>
      </c>
      <c r="M1341" s="5"/>
      <c r="N1341" s="5"/>
      <c r="O1341" s="5"/>
      <c r="P1341" s="5"/>
      <c r="Q1341" s="5"/>
      <c r="R1341" s="5"/>
      <c r="S1341" s="5"/>
      <c r="T1341" s="5"/>
      <c r="U1341" s="5"/>
      <c r="V1341" s="5"/>
      <c r="W1341" s="5"/>
      <c r="X1341" s="5"/>
      <c r="Y1341" s="5"/>
      <c r="Z1341" s="5"/>
      <c r="AA1341" s="5"/>
      <c r="AB1341" s="5"/>
      <c r="AC1341" s="5"/>
      <c r="AD1341" s="5"/>
      <c r="AE1341" s="5"/>
      <c r="AF1341" s="5"/>
      <c r="AG1341" s="5"/>
      <c r="AH1341" s="5"/>
      <c r="AI1341" s="5"/>
      <c r="AJ1341" s="5"/>
      <c r="AK1341" s="5"/>
      <c r="AL1341" s="5"/>
      <c r="AM1341" s="5"/>
      <c r="AN1341" s="5"/>
      <c r="AO1341" s="5"/>
      <c r="AP1341" s="5"/>
    </row>
    <row r="1342" spans="1:42" x14ac:dyDescent="0.25">
      <c r="A1342" s="2" t="s">
        <v>573</v>
      </c>
      <c r="B1342" s="5" t="s">
        <v>2237</v>
      </c>
      <c r="C1342" s="5" t="s">
        <v>2238</v>
      </c>
      <c r="D1342" s="6">
        <v>16214</v>
      </c>
      <c r="E1342" s="5" t="s">
        <v>2239</v>
      </c>
      <c r="F1342" s="5" t="s">
        <v>1503</v>
      </c>
      <c r="G1342" s="5" t="s">
        <v>14</v>
      </c>
      <c r="H1342" s="5" t="s">
        <v>913</v>
      </c>
      <c r="I1342" s="5">
        <v>15</v>
      </c>
      <c r="J1342" s="5">
        <v>0</v>
      </c>
      <c r="K1342" s="5">
        <v>0</v>
      </c>
      <c r="L1342" s="5"/>
      <c r="M1342" s="5"/>
      <c r="N1342" s="5"/>
      <c r="O1342" s="5"/>
      <c r="P1342" s="5"/>
      <c r="Q1342" s="5"/>
      <c r="R1342" s="5"/>
      <c r="S1342" s="5"/>
      <c r="T1342" s="5"/>
      <c r="U1342" s="5"/>
      <c r="V1342" s="5"/>
      <c r="W1342" s="5"/>
      <c r="X1342" s="5"/>
      <c r="Y1342" s="5"/>
      <c r="Z1342" s="5"/>
      <c r="AA1342" s="5"/>
      <c r="AB1342" s="5"/>
      <c r="AC1342" s="5"/>
      <c r="AD1342" s="5"/>
      <c r="AE1342" s="5"/>
      <c r="AF1342" s="5"/>
      <c r="AG1342" s="5"/>
      <c r="AH1342" s="5"/>
      <c r="AI1342" s="5"/>
      <c r="AJ1342" s="5"/>
      <c r="AK1342" s="5"/>
      <c r="AL1342" s="5"/>
      <c r="AM1342" s="5"/>
      <c r="AN1342" s="5"/>
      <c r="AO1342" s="5"/>
      <c r="AP1342" s="5"/>
    </row>
    <row r="1343" spans="1:42" x14ac:dyDescent="0.25">
      <c r="A1343" s="2" t="s">
        <v>573</v>
      </c>
      <c r="B1343" s="5" t="s">
        <v>2234</v>
      </c>
      <c r="C1343" s="5" t="s">
        <v>2235</v>
      </c>
      <c r="D1343" s="6">
        <v>16214</v>
      </c>
      <c r="E1343" s="5" t="s">
        <v>2236</v>
      </c>
      <c r="F1343" s="5" t="s">
        <v>1610</v>
      </c>
      <c r="G1343" s="5" t="s">
        <v>14</v>
      </c>
      <c r="H1343" s="5" t="s">
        <v>1445</v>
      </c>
      <c r="I1343" s="5">
        <v>29</v>
      </c>
      <c r="J1343" s="5">
        <v>3</v>
      </c>
      <c r="K1343" s="5">
        <v>6</v>
      </c>
      <c r="L1343" s="5"/>
      <c r="M1343" s="5"/>
      <c r="N1343" s="5"/>
      <c r="O1343" s="5"/>
      <c r="P1343" s="5"/>
      <c r="Q1343" s="5"/>
      <c r="R1343" s="5"/>
      <c r="S1343" s="5"/>
      <c r="T1343" s="5"/>
      <c r="U1343" s="5"/>
      <c r="V1343" s="5"/>
      <c r="W1343" s="5"/>
      <c r="X1343" s="5"/>
      <c r="Y1343" s="5"/>
      <c r="Z1343" s="5"/>
      <c r="AA1343" s="5"/>
      <c r="AB1343" s="5"/>
      <c r="AC1343" s="5"/>
      <c r="AD1343" s="5"/>
      <c r="AE1343" s="5"/>
      <c r="AF1343" s="5"/>
      <c r="AG1343" s="5"/>
      <c r="AH1343" s="5"/>
      <c r="AI1343" s="5"/>
      <c r="AJ1343" s="5"/>
      <c r="AK1343" s="5"/>
      <c r="AL1343" s="5"/>
      <c r="AM1343" s="5"/>
      <c r="AN1343" s="5"/>
      <c r="AO1343" s="5"/>
      <c r="AP1343" s="5"/>
    </row>
    <row r="1344" spans="1:42" x14ac:dyDescent="0.25">
      <c r="A1344" s="2" t="s">
        <v>573</v>
      </c>
      <c r="B1344" s="5" t="s">
        <v>2231</v>
      </c>
      <c r="C1344" s="5" t="s">
        <v>2232</v>
      </c>
      <c r="D1344" s="6">
        <v>16221</v>
      </c>
      <c r="E1344" s="5" t="s">
        <v>2233</v>
      </c>
      <c r="F1344" s="5" t="s">
        <v>33</v>
      </c>
      <c r="G1344" s="5" t="s">
        <v>14</v>
      </c>
      <c r="H1344" s="5" t="s">
        <v>866</v>
      </c>
      <c r="I1344" s="5">
        <v>10</v>
      </c>
      <c r="J1344" s="5">
        <v>0</v>
      </c>
      <c r="K1344" s="5">
        <v>0</v>
      </c>
      <c r="L1344" s="5"/>
      <c r="M1344" s="5"/>
      <c r="N1344" s="5"/>
      <c r="O1344" s="5"/>
      <c r="P1344" s="5"/>
      <c r="Q1344" s="5"/>
      <c r="R1344" s="5"/>
      <c r="S1344" s="5"/>
      <c r="T1344" s="5"/>
      <c r="U1344" s="5"/>
      <c r="V1344" s="5"/>
      <c r="W1344" s="5"/>
      <c r="X1344" s="5"/>
      <c r="Y1344" s="5"/>
      <c r="Z1344" s="5"/>
      <c r="AA1344" s="5"/>
      <c r="AB1344" s="5"/>
      <c r="AC1344" s="5"/>
      <c r="AD1344" s="5"/>
      <c r="AE1344" s="5"/>
      <c r="AF1344" s="5"/>
      <c r="AG1344" s="5"/>
      <c r="AH1344" s="5"/>
      <c r="AI1344" s="5"/>
      <c r="AJ1344" s="5"/>
      <c r="AK1344" s="5"/>
      <c r="AL1344" s="5"/>
      <c r="AM1344" s="5"/>
      <c r="AN1344" s="5"/>
      <c r="AO1344" s="5"/>
      <c r="AP1344" s="5"/>
    </row>
    <row r="1345" spans="1:42" x14ac:dyDescent="0.25">
      <c r="A1345" s="2" t="s">
        <v>573</v>
      </c>
      <c r="B1345" s="5" t="s">
        <v>2250</v>
      </c>
      <c r="C1345" s="5" t="s">
        <v>2251</v>
      </c>
      <c r="D1345" s="6">
        <v>16221</v>
      </c>
      <c r="E1345" s="5" t="s">
        <v>2252</v>
      </c>
      <c r="F1345" s="5" t="s">
        <v>2184</v>
      </c>
      <c r="G1345" s="5" t="s">
        <v>14</v>
      </c>
      <c r="H1345" s="5" t="s">
        <v>1445</v>
      </c>
      <c r="I1345" s="5">
        <v>38</v>
      </c>
      <c r="J1345" s="5">
        <v>1</v>
      </c>
      <c r="K1345" s="5">
        <v>0</v>
      </c>
      <c r="L1345" s="5"/>
      <c r="M1345" s="5"/>
      <c r="N1345" s="5"/>
      <c r="O1345" s="5"/>
      <c r="P1345" s="5"/>
      <c r="Q1345" s="5"/>
      <c r="R1345" s="5"/>
      <c r="S1345" s="5"/>
      <c r="T1345" s="5"/>
      <c r="U1345" s="5"/>
      <c r="V1345" s="5"/>
      <c r="W1345" s="5"/>
      <c r="X1345" s="5"/>
      <c r="Y1345" s="5"/>
      <c r="Z1345" s="5"/>
      <c r="AA1345" s="5"/>
      <c r="AB1345" s="5"/>
      <c r="AC1345" s="5"/>
      <c r="AD1345" s="5"/>
      <c r="AE1345" s="5"/>
      <c r="AF1345" s="5"/>
      <c r="AG1345" s="5"/>
      <c r="AH1345" s="5"/>
      <c r="AI1345" s="5"/>
      <c r="AJ1345" s="5"/>
      <c r="AK1345" s="5"/>
      <c r="AL1345" s="5"/>
      <c r="AM1345" s="5"/>
      <c r="AN1345" s="5"/>
      <c r="AO1345" s="5"/>
      <c r="AP1345" s="5"/>
    </row>
    <row r="1346" spans="1:42" x14ac:dyDescent="0.25">
      <c r="A1346" s="2" t="s">
        <v>573</v>
      </c>
      <c r="B1346" s="5" t="s">
        <v>2243</v>
      </c>
      <c r="C1346" s="5" t="s">
        <v>2244</v>
      </c>
      <c r="D1346" s="6">
        <v>16221</v>
      </c>
      <c r="E1346" s="5" t="s">
        <v>1068</v>
      </c>
      <c r="F1346" s="5" t="s">
        <v>17</v>
      </c>
      <c r="G1346" s="5" t="s">
        <v>14</v>
      </c>
      <c r="H1346" s="5" t="s">
        <v>1938</v>
      </c>
      <c r="I1346" s="5">
        <v>13</v>
      </c>
      <c r="J1346" s="5">
        <v>1</v>
      </c>
      <c r="K1346" s="5">
        <v>1</v>
      </c>
      <c r="L1346" s="5"/>
      <c r="M1346" s="5"/>
      <c r="N1346" s="5"/>
      <c r="O1346" s="5"/>
      <c r="P1346" s="5"/>
      <c r="Q1346" s="5"/>
      <c r="R1346" s="5"/>
      <c r="S1346" s="5"/>
      <c r="T1346" s="5"/>
      <c r="U1346" s="5"/>
      <c r="V1346" s="5"/>
      <c r="W1346" s="5"/>
      <c r="X1346" s="5"/>
      <c r="Y1346" s="5"/>
      <c r="Z1346" s="5"/>
      <c r="AA1346" s="5"/>
      <c r="AB1346" s="5"/>
      <c r="AC1346" s="5"/>
      <c r="AD1346" s="5"/>
      <c r="AE1346" s="5"/>
      <c r="AF1346" s="5"/>
      <c r="AG1346" s="5"/>
      <c r="AH1346" s="5"/>
      <c r="AI1346" s="5"/>
      <c r="AJ1346" s="5"/>
      <c r="AK1346" s="5"/>
      <c r="AL1346" s="5"/>
      <c r="AM1346" s="5"/>
      <c r="AN1346" s="5"/>
      <c r="AO1346" s="5"/>
      <c r="AP1346" s="5"/>
    </row>
    <row r="1347" spans="1:42" x14ac:dyDescent="0.25">
      <c r="A1347" s="2" t="s">
        <v>573</v>
      </c>
      <c r="B1347" s="5" t="s">
        <v>2253</v>
      </c>
      <c r="C1347" s="5" t="s">
        <v>2254</v>
      </c>
      <c r="D1347" s="6">
        <v>16228</v>
      </c>
      <c r="E1347" s="5" t="s">
        <v>2255</v>
      </c>
      <c r="F1347" s="5" t="s">
        <v>1763</v>
      </c>
      <c r="G1347" s="5" t="s">
        <v>14</v>
      </c>
      <c r="H1347" s="5" t="s">
        <v>518</v>
      </c>
      <c r="I1347" s="5">
        <v>32</v>
      </c>
      <c r="J1347" s="5">
        <v>3</v>
      </c>
      <c r="K1347" s="5">
        <v>11</v>
      </c>
      <c r="L1347" s="5" t="s">
        <v>2648</v>
      </c>
      <c r="M1347" s="5"/>
      <c r="N1347" s="5"/>
      <c r="O1347" s="5"/>
      <c r="P1347" s="5"/>
      <c r="Q1347" s="5"/>
      <c r="R1347" s="5"/>
      <c r="S1347" s="5"/>
      <c r="T1347" s="5"/>
      <c r="U1347" s="5"/>
      <c r="V1347" s="5"/>
      <c r="W1347" s="5"/>
      <c r="X1347" s="5"/>
      <c r="Y1347" s="5"/>
      <c r="Z1347" s="5"/>
      <c r="AA1347" s="5"/>
      <c r="AB1347" s="5"/>
      <c r="AC1347" s="5"/>
      <c r="AD1347" s="5"/>
      <c r="AE1347" s="5"/>
      <c r="AF1347" s="5"/>
      <c r="AG1347" s="5"/>
      <c r="AH1347" s="5"/>
      <c r="AI1347" s="5"/>
      <c r="AJ1347" s="5"/>
      <c r="AK1347" s="5"/>
      <c r="AL1347" s="5"/>
      <c r="AM1347" s="5"/>
      <c r="AN1347" s="5"/>
      <c r="AO1347" s="5"/>
      <c r="AP1347" s="5"/>
    </row>
    <row r="1348" spans="1:42" x14ac:dyDescent="0.25">
      <c r="A1348" s="2" t="s">
        <v>573</v>
      </c>
      <c r="B1348" s="5" t="s">
        <v>2259</v>
      </c>
      <c r="C1348" s="5" t="s">
        <v>2260</v>
      </c>
      <c r="D1348" s="6">
        <v>16228</v>
      </c>
      <c r="E1348" s="5" t="s">
        <v>1262</v>
      </c>
      <c r="F1348" s="5" t="s">
        <v>63</v>
      </c>
      <c r="G1348" s="5" t="s">
        <v>14</v>
      </c>
      <c r="H1348" s="5" t="s">
        <v>866</v>
      </c>
      <c r="I1348" s="5">
        <v>25</v>
      </c>
      <c r="J1348" s="5">
        <v>2</v>
      </c>
      <c r="K1348" s="5">
        <v>3</v>
      </c>
      <c r="L1348" s="5" t="s">
        <v>2648</v>
      </c>
      <c r="M1348" s="5"/>
      <c r="N1348" s="5"/>
      <c r="O1348" s="5"/>
      <c r="P1348" s="5"/>
      <c r="Q1348" s="5"/>
      <c r="R1348" s="5"/>
      <c r="S1348" s="5"/>
      <c r="T1348" s="5"/>
      <c r="U1348" s="5"/>
      <c r="V1348" s="5"/>
      <c r="W1348" s="5"/>
      <c r="X1348" s="5"/>
      <c r="Y1348" s="5"/>
      <c r="Z1348" s="5"/>
      <c r="AA1348" s="5"/>
      <c r="AB1348" s="5"/>
      <c r="AC1348" s="5"/>
      <c r="AD1348" s="5"/>
      <c r="AE1348" s="5"/>
      <c r="AF1348" s="5"/>
      <c r="AG1348" s="5"/>
      <c r="AH1348" s="5"/>
      <c r="AI1348" s="5"/>
      <c r="AJ1348" s="5"/>
      <c r="AK1348" s="5"/>
      <c r="AL1348" s="5"/>
      <c r="AM1348" s="5"/>
      <c r="AN1348" s="5"/>
      <c r="AO1348" s="5"/>
      <c r="AP1348" s="5"/>
    </row>
    <row r="1349" spans="1:42" x14ac:dyDescent="0.25">
      <c r="A1349" s="2" t="s">
        <v>573</v>
      </c>
      <c r="B1349" s="5" t="s">
        <v>2256</v>
      </c>
      <c r="C1349" s="5" t="s">
        <v>2257</v>
      </c>
      <c r="D1349" s="6">
        <v>16228</v>
      </c>
      <c r="E1349" s="5" t="s">
        <v>2258</v>
      </c>
      <c r="F1349" s="5" t="s">
        <v>63</v>
      </c>
      <c r="G1349" s="5" t="s">
        <v>14</v>
      </c>
      <c r="H1349" s="5" t="s">
        <v>866</v>
      </c>
      <c r="I1349" s="5">
        <v>11</v>
      </c>
      <c r="J1349" s="5">
        <v>0</v>
      </c>
      <c r="K1349" s="5">
        <v>0</v>
      </c>
      <c r="L1349" s="5"/>
      <c r="M1349" s="5"/>
      <c r="N1349" s="5"/>
      <c r="O1349" s="5"/>
      <c r="P1349" s="5"/>
      <c r="Q1349" s="5"/>
      <c r="R1349" s="5"/>
      <c r="S1349" s="5"/>
      <c r="T1349" s="5"/>
      <c r="U1349" s="5"/>
      <c r="V1349" s="5"/>
      <c r="W1349" s="5"/>
      <c r="X1349" s="5"/>
      <c r="Y1349" s="5"/>
      <c r="Z1349" s="5"/>
      <c r="AA1349" s="5"/>
      <c r="AB1349" s="5"/>
      <c r="AC1349" s="5"/>
      <c r="AD1349" s="5"/>
      <c r="AE1349" s="5"/>
      <c r="AF1349" s="5"/>
      <c r="AG1349" s="5"/>
      <c r="AH1349" s="5"/>
      <c r="AI1349" s="5"/>
      <c r="AJ1349" s="5"/>
      <c r="AK1349" s="5"/>
      <c r="AL1349" s="5"/>
      <c r="AM1349" s="5"/>
      <c r="AN1349" s="5"/>
      <c r="AO1349" s="5"/>
      <c r="AP1349" s="5"/>
    </row>
    <row r="1350" spans="1:42" x14ac:dyDescent="0.25">
      <c r="A1350" s="2" t="s">
        <v>573</v>
      </c>
      <c r="B1350" s="5" t="s">
        <v>2264</v>
      </c>
      <c r="C1350" s="5" t="s">
        <v>2265</v>
      </c>
      <c r="D1350" s="6">
        <v>16235</v>
      </c>
      <c r="E1350" s="5" t="s">
        <v>2266</v>
      </c>
      <c r="F1350" s="5" t="s">
        <v>49</v>
      </c>
      <c r="G1350" s="5" t="s">
        <v>14</v>
      </c>
      <c r="H1350" s="5" t="s">
        <v>866</v>
      </c>
      <c r="I1350" s="5">
        <v>20</v>
      </c>
      <c r="J1350" s="5">
        <v>0</v>
      </c>
      <c r="K1350" s="5">
        <v>0</v>
      </c>
      <c r="L1350" s="5"/>
      <c r="M1350" s="5"/>
      <c r="N1350" s="5"/>
      <c r="O1350" s="5"/>
      <c r="P1350" s="5"/>
      <c r="Q1350" s="5"/>
      <c r="R1350" s="5"/>
      <c r="S1350" s="5"/>
      <c r="T1350" s="5"/>
      <c r="U1350" s="5"/>
      <c r="V1350" s="5"/>
      <c r="W1350" s="5"/>
      <c r="X1350" s="5"/>
      <c r="Y1350" s="5"/>
      <c r="Z1350" s="5"/>
      <c r="AA1350" s="5"/>
      <c r="AB1350" s="5"/>
      <c r="AC1350" s="5"/>
      <c r="AD1350" s="5"/>
      <c r="AE1350" s="5"/>
      <c r="AF1350" s="5"/>
      <c r="AG1350" s="5"/>
      <c r="AH1350" s="5"/>
      <c r="AI1350" s="5"/>
      <c r="AJ1350" s="5"/>
      <c r="AK1350" s="5"/>
      <c r="AL1350" s="5"/>
      <c r="AM1350" s="5"/>
      <c r="AN1350" s="5"/>
      <c r="AO1350" s="5"/>
      <c r="AP1350" s="5"/>
    </row>
    <row r="1351" spans="1:42" x14ac:dyDescent="0.25">
      <c r="A1351" s="2" t="s">
        <v>573</v>
      </c>
      <c r="B1351" s="5" t="s">
        <v>2261</v>
      </c>
      <c r="C1351" s="5" t="s">
        <v>2262</v>
      </c>
      <c r="D1351" s="6">
        <v>16235</v>
      </c>
      <c r="E1351" s="5" t="s">
        <v>2263</v>
      </c>
      <c r="F1351" s="5" t="s">
        <v>33</v>
      </c>
      <c r="G1351" s="5" t="s">
        <v>14</v>
      </c>
      <c r="H1351" s="5" t="s">
        <v>1152</v>
      </c>
      <c r="I1351" s="5">
        <v>15</v>
      </c>
      <c r="J1351" s="5">
        <v>0</v>
      </c>
      <c r="K1351" s="5">
        <v>0</v>
      </c>
      <c r="L1351" s="5"/>
      <c r="M1351" s="5"/>
      <c r="N1351" s="5"/>
      <c r="O1351" s="5"/>
      <c r="P1351" s="5"/>
      <c r="Q1351" s="5"/>
      <c r="R1351" s="5"/>
      <c r="S1351" s="5"/>
      <c r="T1351" s="5"/>
      <c r="U1351" s="5"/>
      <c r="V1351" s="5"/>
      <c r="W1351" s="5"/>
      <c r="X1351" s="5"/>
      <c r="Y1351" s="5"/>
      <c r="Z1351" s="5"/>
      <c r="AA1351" s="5"/>
      <c r="AB1351" s="5"/>
      <c r="AC1351" s="5"/>
      <c r="AD1351" s="5"/>
      <c r="AE1351" s="5"/>
      <c r="AF1351" s="5"/>
      <c r="AG1351" s="5"/>
      <c r="AH1351" s="5"/>
      <c r="AI1351" s="5"/>
      <c r="AJ1351" s="5"/>
      <c r="AK1351" s="5"/>
      <c r="AL1351" s="5"/>
      <c r="AM1351" s="5"/>
      <c r="AN1351" s="5"/>
      <c r="AO1351" s="5"/>
      <c r="AP1351" s="5"/>
    </row>
    <row r="1352" spans="1:42" x14ac:dyDescent="0.25">
      <c r="A1352" s="2" t="s">
        <v>573</v>
      </c>
      <c r="B1352" s="5" t="s">
        <v>2272</v>
      </c>
      <c r="C1352" s="5" t="s">
        <v>2273</v>
      </c>
      <c r="D1352" s="6">
        <v>16382</v>
      </c>
      <c r="E1352" s="5" t="s">
        <v>2274</v>
      </c>
      <c r="F1352" s="5" t="s">
        <v>2275</v>
      </c>
      <c r="G1352" s="5" t="s">
        <v>14</v>
      </c>
      <c r="H1352" s="5" t="s">
        <v>21</v>
      </c>
      <c r="I1352" s="5">
        <v>20</v>
      </c>
      <c r="J1352" s="5">
        <v>0</v>
      </c>
      <c r="K1352" s="5">
        <v>0</v>
      </c>
      <c r="L1352" s="5"/>
      <c r="M1352" s="5"/>
      <c r="N1352" s="5"/>
      <c r="O1352" s="5"/>
      <c r="P1352" s="5"/>
      <c r="Q1352" s="5"/>
      <c r="R1352" s="5"/>
      <c r="S1352" s="5"/>
      <c r="T1352" s="5"/>
      <c r="U1352" s="5"/>
      <c r="V1352" s="5"/>
      <c r="W1352" s="5"/>
      <c r="X1352" s="5"/>
      <c r="Y1352" s="5"/>
      <c r="Z1352" s="5"/>
      <c r="AA1352" s="5"/>
      <c r="AB1352" s="5"/>
      <c r="AC1352" s="5"/>
      <c r="AD1352" s="5"/>
      <c r="AE1352" s="5"/>
      <c r="AF1352" s="5"/>
      <c r="AG1352" s="5"/>
      <c r="AH1352" s="5"/>
      <c r="AI1352" s="5"/>
      <c r="AJ1352" s="5"/>
      <c r="AK1352" s="5"/>
      <c r="AL1352" s="5"/>
      <c r="AM1352" s="5"/>
      <c r="AN1352" s="5"/>
      <c r="AO1352" s="5"/>
      <c r="AP1352" s="5"/>
    </row>
    <row r="1353" spans="1:42" x14ac:dyDescent="0.25">
      <c r="A1353" s="2" t="s">
        <v>573</v>
      </c>
      <c r="B1353" s="5" t="s">
        <v>2267</v>
      </c>
      <c r="C1353" s="5" t="s">
        <v>2268</v>
      </c>
      <c r="D1353" s="6">
        <v>16382</v>
      </c>
      <c r="E1353" s="5" t="s">
        <v>2269</v>
      </c>
      <c r="F1353" s="5" t="s">
        <v>2108</v>
      </c>
      <c r="G1353" s="5" t="s">
        <v>14</v>
      </c>
      <c r="H1353" s="5" t="s">
        <v>641</v>
      </c>
      <c r="I1353" s="5">
        <v>21</v>
      </c>
      <c r="J1353" s="5">
        <v>4</v>
      </c>
      <c r="K1353" s="5">
        <v>24</v>
      </c>
      <c r="L1353" s="5"/>
      <c r="M1353" s="5"/>
      <c r="N1353" s="5"/>
      <c r="O1353" s="5"/>
      <c r="P1353" s="5"/>
      <c r="Q1353" s="5"/>
      <c r="R1353" s="5"/>
      <c r="S1353" s="5"/>
      <c r="T1353" s="5"/>
      <c r="U1353" s="5"/>
      <c r="V1353" s="5"/>
      <c r="W1353" s="5"/>
      <c r="X1353" s="5"/>
      <c r="Y1353" s="5"/>
      <c r="Z1353" s="5"/>
      <c r="AA1353" s="5"/>
      <c r="AB1353" s="5"/>
      <c r="AC1353" s="5"/>
      <c r="AD1353" s="5"/>
      <c r="AE1353" s="5"/>
      <c r="AF1353" s="5"/>
      <c r="AG1353" s="5"/>
      <c r="AH1353" s="5"/>
      <c r="AI1353" s="5"/>
      <c r="AJ1353" s="5"/>
      <c r="AK1353" s="5"/>
      <c r="AL1353" s="5"/>
      <c r="AM1353" s="5"/>
      <c r="AN1353" s="5"/>
      <c r="AO1353" s="5"/>
      <c r="AP1353" s="5"/>
    </row>
    <row r="1354" spans="1:42" x14ac:dyDescent="0.25">
      <c r="A1354" s="2" t="s">
        <v>573</v>
      </c>
      <c r="B1354" s="5" t="s">
        <v>2270</v>
      </c>
      <c r="C1354" s="5" t="s">
        <v>2271</v>
      </c>
      <c r="D1354" s="6">
        <v>16382</v>
      </c>
      <c r="E1354" s="5" t="s">
        <v>1262</v>
      </c>
      <c r="F1354" s="5" t="s">
        <v>63</v>
      </c>
      <c r="G1354" s="5" t="s">
        <v>14</v>
      </c>
      <c r="H1354" s="5" t="s">
        <v>1152</v>
      </c>
      <c r="I1354" s="5">
        <v>12</v>
      </c>
      <c r="J1354" s="5">
        <v>0</v>
      </c>
      <c r="K1354" s="5">
        <v>0</v>
      </c>
      <c r="L1354" s="5"/>
      <c r="M1354" s="5"/>
      <c r="N1354" s="5"/>
      <c r="O1354" s="5"/>
      <c r="P1354" s="5"/>
      <c r="Q1354" s="5"/>
      <c r="R1354" s="5"/>
      <c r="S1354" s="5"/>
      <c r="T1354" s="5"/>
      <c r="U1354" s="5"/>
      <c r="V1354" s="5"/>
      <c r="W1354" s="5"/>
      <c r="X1354" s="5"/>
      <c r="Y1354" s="5"/>
      <c r="Z1354" s="5"/>
      <c r="AA1354" s="5"/>
      <c r="AB1354" s="5"/>
      <c r="AC1354" s="5"/>
      <c r="AD1354" s="5"/>
      <c r="AE1354" s="5"/>
      <c r="AF1354" s="5"/>
      <c r="AG1354" s="5"/>
      <c r="AH1354" s="5"/>
      <c r="AI1354" s="5"/>
      <c r="AJ1354" s="5"/>
      <c r="AK1354" s="5"/>
      <c r="AL1354" s="5"/>
      <c r="AM1354" s="5"/>
      <c r="AN1354" s="5"/>
      <c r="AO1354" s="5"/>
      <c r="AP1354" s="5"/>
    </row>
    <row r="1355" spans="1:42" x14ac:dyDescent="0.25">
      <c r="A1355" s="2" t="s">
        <v>573</v>
      </c>
      <c r="B1355" s="5" t="s">
        <v>2279</v>
      </c>
      <c r="C1355" s="5" t="s">
        <v>2280</v>
      </c>
      <c r="D1355" s="6">
        <v>16396</v>
      </c>
      <c r="E1355" s="5" t="s">
        <v>2281</v>
      </c>
      <c r="F1355" s="5" t="s">
        <v>17</v>
      </c>
      <c r="G1355" s="5" t="s">
        <v>14</v>
      </c>
      <c r="H1355" s="5" t="s">
        <v>42</v>
      </c>
      <c r="I1355" s="5">
        <v>8</v>
      </c>
      <c r="J1355" s="5">
        <v>0</v>
      </c>
      <c r="K1355" s="5">
        <v>0</v>
      </c>
      <c r="L1355" s="5"/>
      <c r="M1355" s="5"/>
      <c r="N1355" s="5"/>
      <c r="O1355" s="5"/>
      <c r="P1355" s="5"/>
      <c r="Q1355" s="5"/>
      <c r="R1355" s="5"/>
      <c r="S1355" s="5"/>
      <c r="T1355" s="5"/>
      <c r="U1355" s="5"/>
      <c r="V1355" s="5"/>
      <c r="W1355" s="5"/>
      <c r="X1355" s="5"/>
      <c r="Y1355" s="5"/>
      <c r="Z1355" s="5"/>
      <c r="AA1355" s="5"/>
      <c r="AB1355" s="5"/>
      <c r="AC1355" s="5"/>
      <c r="AD1355" s="5"/>
      <c r="AE1355" s="5"/>
      <c r="AF1355" s="5"/>
      <c r="AG1355" s="5"/>
      <c r="AH1355" s="5"/>
      <c r="AI1355" s="5"/>
      <c r="AJ1355" s="5"/>
      <c r="AK1355" s="5"/>
      <c r="AL1355" s="5"/>
      <c r="AM1355" s="5"/>
      <c r="AN1355" s="5"/>
      <c r="AO1355" s="5"/>
      <c r="AP1355" s="5"/>
    </row>
    <row r="1356" spans="1:42" x14ac:dyDescent="0.25">
      <c r="A1356" s="2" t="s">
        <v>573</v>
      </c>
      <c r="B1356" s="5" t="s">
        <v>2276</v>
      </c>
      <c r="C1356" s="5" t="s">
        <v>2277</v>
      </c>
      <c r="D1356" s="6">
        <v>16396</v>
      </c>
      <c r="E1356" s="5" t="s">
        <v>2278</v>
      </c>
      <c r="F1356" s="5" t="s">
        <v>17</v>
      </c>
      <c r="G1356" s="5" t="s">
        <v>14</v>
      </c>
      <c r="H1356" s="5" t="s">
        <v>866</v>
      </c>
      <c r="I1356" s="5">
        <v>13</v>
      </c>
      <c r="J1356" s="5">
        <v>1</v>
      </c>
      <c r="K1356" s="5">
        <v>5</v>
      </c>
      <c r="L1356" s="5"/>
      <c r="M1356" s="5"/>
      <c r="N1356" s="5"/>
      <c r="O1356" s="5"/>
      <c r="P1356" s="5"/>
      <c r="Q1356" s="5"/>
      <c r="R1356" s="5"/>
      <c r="S1356" s="5"/>
      <c r="T1356" s="5"/>
      <c r="U1356" s="5"/>
      <c r="V1356" s="5"/>
      <c r="W1356" s="5"/>
      <c r="X1356" s="5"/>
      <c r="Y1356" s="5"/>
      <c r="Z1356" s="5"/>
      <c r="AA1356" s="5"/>
      <c r="AB1356" s="5"/>
      <c r="AC1356" s="5"/>
      <c r="AD1356" s="5"/>
      <c r="AE1356" s="5"/>
      <c r="AF1356" s="5"/>
      <c r="AG1356" s="5"/>
      <c r="AH1356" s="5"/>
      <c r="AI1356" s="5"/>
      <c r="AJ1356" s="5"/>
      <c r="AK1356" s="5"/>
      <c r="AL1356" s="5"/>
      <c r="AM1356" s="5"/>
      <c r="AN1356" s="5"/>
      <c r="AO1356" s="5"/>
      <c r="AP1356" s="5"/>
    </row>
    <row r="1357" spans="1:42" x14ac:dyDescent="0.25">
      <c r="A1357" s="2" t="s">
        <v>573</v>
      </c>
      <c r="B1357" s="5" t="s">
        <v>2282</v>
      </c>
      <c r="C1357" s="5" t="s">
        <v>2283</v>
      </c>
      <c r="D1357" s="6">
        <v>16410</v>
      </c>
      <c r="E1357" s="5" t="s">
        <v>527</v>
      </c>
      <c r="F1357" s="5" t="s">
        <v>2284</v>
      </c>
      <c r="G1357" s="5" t="s">
        <v>14</v>
      </c>
      <c r="H1357" s="5" t="s">
        <v>913</v>
      </c>
      <c r="I1357" s="5">
        <v>5</v>
      </c>
      <c r="J1357" s="5">
        <v>0</v>
      </c>
      <c r="K1357" s="5">
        <v>0</v>
      </c>
      <c r="L1357" s="5"/>
      <c r="M1357" s="5"/>
      <c r="N1357" s="5"/>
      <c r="O1357" s="5"/>
      <c r="P1357" s="5"/>
      <c r="Q1357" s="5"/>
      <c r="R1357" s="5"/>
      <c r="S1357" s="5"/>
      <c r="T1357" s="5"/>
      <c r="U1357" s="5"/>
      <c r="V1357" s="5"/>
      <c r="W1357" s="5"/>
      <c r="X1357" s="5"/>
      <c r="Y1357" s="5"/>
      <c r="Z1357" s="5"/>
      <c r="AA1357" s="5"/>
      <c r="AB1357" s="5"/>
      <c r="AC1357" s="5"/>
      <c r="AD1357" s="5"/>
      <c r="AE1357" s="5"/>
      <c r="AF1357" s="5"/>
      <c r="AG1357" s="5"/>
      <c r="AH1357" s="5"/>
      <c r="AI1357" s="5"/>
      <c r="AJ1357" s="5"/>
      <c r="AK1357" s="5"/>
      <c r="AL1357" s="5"/>
      <c r="AM1357" s="5"/>
      <c r="AN1357" s="5"/>
      <c r="AO1357" s="5"/>
      <c r="AP1357" s="5"/>
    </row>
    <row r="1358" spans="1:42" x14ac:dyDescent="0.25">
      <c r="A1358" s="2" t="s">
        <v>573</v>
      </c>
      <c r="B1358" s="5" t="s">
        <v>2292</v>
      </c>
      <c r="C1358" s="5" t="s">
        <v>2293</v>
      </c>
      <c r="D1358" s="6">
        <v>16410</v>
      </c>
      <c r="E1358" s="5" t="s">
        <v>2294</v>
      </c>
      <c r="F1358" s="5" t="s">
        <v>17</v>
      </c>
      <c r="G1358" s="5" t="s">
        <v>14</v>
      </c>
      <c r="H1358" s="5" t="s">
        <v>1152</v>
      </c>
      <c r="I1358" s="5">
        <v>8</v>
      </c>
      <c r="J1358" s="5">
        <v>0</v>
      </c>
      <c r="K1358" s="5">
        <v>0</v>
      </c>
      <c r="L1358" s="5"/>
      <c r="M1358" s="5"/>
      <c r="N1358" s="5"/>
      <c r="O1358" s="5"/>
      <c r="P1358" s="5"/>
      <c r="Q1358" s="5"/>
      <c r="R1358" s="5"/>
      <c r="S1358" s="5"/>
      <c r="T1358" s="5"/>
      <c r="U1358" s="5"/>
      <c r="V1358" s="5"/>
      <c r="W1358" s="5"/>
      <c r="X1358" s="5"/>
      <c r="Y1358" s="5"/>
      <c r="Z1358" s="5"/>
      <c r="AA1358" s="5"/>
      <c r="AB1358" s="5"/>
      <c r="AC1358" s="5"/>
      <c r="AD1358" s="5"/>
      <c r="AE1358" s="5"/>
      <c r="AF1358" s="5"/>
      <c r="AG1358" s="5"/>
      <c r="AH1358" s="5"/>
      <c r="AI1358" s="5"/>
      <c r="AJ1358" s="5"/>
      <c r="AK1358" s="5"/>
      <c r="AL1358" s="5"/>
      <c r="AM1358" s="5"/>
      <c r="AN1358" s="5"/>
      <c r="AO1358" s="5"/>
      <c r="AP1358" s="5"/>
    </row>
    <row r="1359" spans="1:42" x14ac:dyDescent="0.25">
      <c r="A1359" s="2" t="s">
        <v>573</v>
      </c>
      <c r="B1359" s="5" t="s">
        <v>2288</v>
      </c>
      <c r="C1359" s="5" t="s">
        <v>2289</v>
      </c>
      <c r="D1359" s="6">
        <v>16410</v>
      </c>
      <c r="E1359" s="5" t="s">
        <v>1262</v>
      </c>
      <c r="F1359" s="5" t="s">
        <v>63</v>
      </c>
      <c r="G1359" s="5" t="s">
        <v>14</v>
      </c>
      <c r="H1359" s="5" t="s">
        <v>1445</v>
      </c>
      <c r="I1359" s="5">
        <v>11</v>
      </c>
      <c r="J1359" s="5">
        <v>0</v>
      </c>
      <c r="K1359" s="5">
        <v>0</v>
      </c>
      <c r="L1359" s="5"/>
      <c r="M1359" s="5"/>
      <c r="N1359" s="5"/>
      <c r="O1359" s="5"/>
      <c r="P1359" s="5"/>
      <c r="Q1359" s="5"/>
      <c r="R1359" s="5"/>
      <c r="S1359" s="5"/>
      <c r="T1359" s="5"/>
      <c r="U1359" s="5"/>
      <c r="V1359" s="5"/>
      <c r="W1359" s="5"/>
      <c r="X1359" s="5"/>
      <c r="Y1359" s="5"/>
      <c r="Z1359" s="5"/>
      <c r="AA1359" s="5"/>
      <c r="AB1359" s="5"/>
      <c r="AC1359" s="5"/>
      <c r="AD1359" s="5"/>
      <c r="AE1359" s="5"/>
      <c r="AF1359" s="5"/>
      <c r="AG1359" s="5"/>
      <c r="AH1359" s="5"/>
      <c r="AI1359" s="5"/>
      <c r="AJ1359" s="5"/>
      <c r="AK1359" s="5"/>
      <c r="AL1359" s="5"/>
      <c r="AM1359" s="5"/>
      <c r="AN1359" s="5"/>
      <c r="AO1359" s="5"/>
      <c r="AP1359" s="5"/>
    </row>
    <row r="1360" spans="1:42" x14ac:dyDescent="0.25">
      <c r="A1360" s="2" t="s">
        <v>573</v>
      </c>
      <c r="B1360" s="5" t="s">
        <v>2295</v>
      </c>
      <c r="C1360" s="5" t="s">
        <v>2296</v>
      </c>
      <c r="D1360" s="6">
        <v>16410</v>
      </c>
      <c r="E1360" s="5" t="s">
        <v>2297</v>
      </c>
      <c r="F1360" s="5" t="s">
        <v>2298</v>
      </c>
      <c r="G1360" s="5" t="s">
        <v>14</v>
      </c>
      <c r="H1360" s="5" t="s">
        <v>1938</v>
      </c>
      <c r="I1360" s="5">
        <v>36</v>
      </c>
      <c r="J1360" s="5">
        <v>4</v>
      </c>
      <c r="K1360" s="5">
        <v>23</v>
      </c>
      <c r="L1360" s="5"/>
      <c r="M1360" s="5"/>
      <c r="N1360" s="5"/>
      <c r="O1360" s="5"/>
      <c r="P1360" s="5"/>
      <c r="Q1360" s="5"/>
      <c r="R1360" s="5"/>
      <c r="S1360" s="5"/>
      <c r="T1360" s="5"/>
      <c r="U1360" s="5"/>
      <c r="V1360" s="5"/>
      <c r="W1360" s="5"/>
      <c r="X1360" s="5"/>
      <c r="Y1360" s="5"/>
      <c r="Z1360" s="5"/>
      <c r="AA1360" s="5"/>
      <c r="AB1360" s="5"/>
      <c r="AC1360" s="5"/>
      <c r="AD1360" s="5"/>
      <c r="AE1360" s="5"/>
      <c r="AF1360" s="5"/>
      <c r="AG1360" s="5"/>
      <c r="AH1360" s="5"/>
      <c r="AI1360" s="5"/>
      <c r="AJ1360" s="5"/>
      <c r="AK1360" s="5"/>
      <c r="AL1360" s="5"/>
      <c r="AM1360" s="5"/>
      <c r="AN1360" s="5"/>
      <c r="AO1360" s="5"/>
      <c r="AP1360" s="5"/>
    </row>
    <row r="1361" spans="1:42" x14ac:dyDescent="0.25">
      <c r="A1361" s="2" t="s">
        <v>573</v>
      </c>
      <c r="B1361" s="5" t="s">
        <v>2285</v>
      </c>
      <c r="C1361" s="5" t="s">
        <v>2286</v>
      </c>
      <c r="D1361" s="6">
        <v>16410</v>
      </c>
      <c r="E1361" s="5" t="s">
        <v>2287</v>
      </c>
      <c r="F1361" s="5" t="s">
        <v>33</v>
      </c>
      <c r="G1361" s="5" t="s">
        <v>14</v>
      </c>
      <c r="H1361" s="5" t="s">
        <v>42</v>
      </c>
      <c r="I1361" s="5">
        <v>16</v>
      </c>
      <c r="J1361" s="5">
        <v>0</v>
      </c>
      <c r="K1361" s="5">
        <v>0</v>
      </c>
      <c r="L1361" s="5"/>
      <c r="M1361" s="5"/>
      <c r="N1361" s="5"/>
      <c r="O1361" s="5"/>
      <c r="P1361" s="5"/>
      <c r="Q1361" s="5"/>
      <c r="R1361" s="5"/>
      <c r="S1361" s="5"/>
      <c r="T1361" s="5"/>
      <c r="U1361" s="5"/>
      <c r="V1361" s="5"/>
      <c r="W1361" s="5"/>
      <c r="X1361" s="5"/>
      <c r="Y1361" s="5"/>
      <c r="Z1361" s="5"/>
      <c r="AA1361" s="5"/>
      <c r="AB1361" s="5"/>
      <c r="AC1361" s="5"/>
      <c r="AD1361" s="5"/>
      <c r="AE1361" s="5"/>
      <c r="AF1361" s="5"/>
      <c r="AG1361" s="5"/>
      <c r="AH1361" s="5"/>
      <c r="AI1361" s="5"/>
      <c r="AJ1361" s="5"/>
      <c r="AK1361" s="5"/>
      <c r="AL1361" s="5"/>
      <c r="AM1361" s="5"/>
      <c r="AN1361" s="5"/>
      <c r="AO1361" s="5"/>
      <c r="AP1361" s="5"/>
    </row>
    <row r="1362" spans="1:42" x14ac:dyDescent="0.25">
      <c r="A1362" s="2" t="s">
        <v>573</v>
      </c>
      <c r="B1362" s="5" t="s">
        <v>2314</v>
      </c>
      <c r="C1362" s="5" t="s">
        <v>2315</v>
      </c>
      <c r="D1362" s="6">
        <v>16417</v>
      </c>
      <c r="E1362" s="5" t="s">
        <v>59</v>
      </c>
      <c r="F1362" s="5" t="s">
        <v>19</v>
      </c>
      <c r="G1362" s="5" t="s">
        <v>14</v>
      </c>
      <c r="H1362" s="5" t="s">
        <v>913</v>
      </c>
      <c r="I1362" s="5">
        <v>26</v>
      </c>
      <c r="J1362" s="5">
        <v>0</v>
      </c>
      <c r="K1362" s="5">
        <v>0</v>
      </c>
      <c r="L1362" s="5"/>
      <c r="M1362" s="5"/>
      <c r="N1362" s="5"/>
      <c r="O1362" s="5"/>
      <c r="P1362" s="5"/>
      <c r="Q1362" s="5"/>
      <c r="R1362" s="5"/>
      <c r="S1362" s="5"/>
      <c r="T1362" s="5"/>
      <c r="U1362" s="5"/>
      <c r="V1362" s="5"/>
      <c r="W1362" s="5"/>
      <c r="X1362" s="5"/>
      <c r="Y1362" s="5"/>
      <c r="Z1362" s="5"/>
      <c r="AA1362" s="5"/>
      <c r="AB1362" s="5"/>
      <c r="AC1362" s="5"/>
      <c r="AD1362" s="5"/>
      <c r="AE1362" s="5"/>
      <c r="AF1362" s="5"/>
      <c r="AG1362" s="5"/>
      <c r="AH1362" s="5"/>
      <c r="AI1362" s="5"/>
      <c r="AJ1362" s="5"/>
      <c r="AK1362" s="5"/>
      <c r="AL1362" s="5"/>
      <c r="AM1362" s="5"/>
      <c r="AN1362" s="5"/>
      <c r="AO1362" s="5"/>
      <c r="AP1362" s="5"/>
    </row>
    <row r="1363" spans="1:42" x14ac:dyDescent="0.25">
      <c r="A1363" s="2" t="s">
        <v>573</v>
      </c>
      <c r="B1363" s="5" t="s">
        <v>2308</v>
      </c>
      <c r="C1363" s="5" t="s">
        <v>2309</v>
      </c>
      <c r="D1363" s="6">
        <v>16424</v>
      </c>
      <c r="E1363" s="5" t="s">
        <v>424</v>
      </c>
      <c r="F1363" s="5" t="s">
        <v>63</v>
      </c>
      <c r="G1363" s="5" t="s">
        <v>14</v>
      </c>
      <c r="H1363" s="5" t="s">
        <v>21</v>
      </c>
      <c r="I1363" s="5">
        <v>9</v>
      </c>
      <c r="J1363" s="5">
        <v>0</v>
      </c>
      <c r="K1363" s="5">
        <v>0</v>
      </c>
      <c r="L1363" s="5"/>
      <c r="M1363" s="5"/>
      <c r="N1363" s="5"/>
      <c r="O1363" s="5"/>
      <c r="P1363" s="5"/>
      <c r="Q1363" s="5"/>
      <c r="R1363" s="5"/>
      <c r="S1363" s="5"/>
      <c r="T1363" s="5"/>
      <c r="U1363" s="5"/>
      <c r="V1363" s="5"/>
      <c r="W1363" s="5"/>
      <c r="X1363" s="5"/>
      <c r="Y1363" s="5"/>
      <c r="Z1363" s="5"/>
      <c r="AA1363" s="5"/>
      <c r="AB1363" s="5"/>
      <c r="AC1363" s="5"/>
      <c r="AD1363" s="5"/>
      <c r="AE1363" s="5"/>
      <c r="AF1363" s="5"/>
      <c r="AG1363" s="5"/>
      <c r="AH1363" s="5"/>
      <c r="AI1363" s="5"/>
      <c r="AJ1363" s="5"/>
      <c r="AK1363" s="5"/>
      <c r="AL1363" s="5"/>
      <c r="AM1363" s="5"/>
      <c r="AN1363" s="5"/>
      <c r="AO1363" s="5"/>
      <c r="AP1363" s="5"/>
    </row>
    <row r="1364" spans="1:42" x14ac:dyDescent="0.25">
      <c r="A1364" s="2" t="s">
        <v>573</v>
      </c>
      <c r="B1364" s="5" t="s">
        <v>2299</v>
      </c>
      <c r="C1364" s="5" t="s">
        <v>2300</v>
      </c>
      <c r="D1364" s="6">
        <v>16424</v>
      </c>
      <c r="E1364" s="5" t="s">
        <v>2301</v>
      </c>
      <c r="F1364" s="5" t="s">
        <v>1714</v>
      </c>
      <c r="G1364" s="5" t="s">
        <v>14</v>
      </c>
      <c r="H1364" s="5" t="s">
        <v>518</v>
      </c>
      <c r="I1364" s="5">
        <v>19</v>
      </c>
      <c r="J1364" s="5">
        <v>1</v>
      </c>
      <c r="K1364" s="5">
        <v>3</v>
      </c>
      <c r="L1364" s="5" t="s">
        <v>2648</v>
      </c>
      <c r="M1364" s="5"/>
      <c r="N1364" s="5"/>
      <c r="O1364" s="5"/>
      <c r="P1364" s="5"/>
      <c r="Q1364" s="5"/>
      <c r="R1364" s="5"/>
      <c r="S1364" s="5"/>
      <c r="T1364" s="5"/>
      <c r="U1364" s="5"/>
      <c r="V1364" s="5"/>
      <c r="W1364" s="5"/>
      <c r="X1364" s="5"/>
      <c r="Y1364" s="5"/>
      <c r="Z1364" s="5"/>
      <c r="AA1364" s="5"/>
      <c r="AB1364" s="5"/>
      <c r="AC1364" s="5"/>
      <c r="AD1364" s="5"/>
      <c r="AE1364" s="5"/>
      <c r="AF1364" s="5"/>
      <c r="AG1364" s="5"/>
      <c r="AH1364" s="5"/>
      <c r="AI1364" s="5"/>
      <c r="AJ1364" s="5"/>
      <c r="AK1364" s="5"/>
      <c r="AL1364" s="5"/>
      <c r="AM1364" s="5"/>
      <c r="AN1364" s="5"/>
      <c r="AO1364" s="5"/>
      <c r="AP1364" s="5"/>
    </row>
    <row r="1365" spans="1:42" x14ac:dyDescent="0.25">
      <c r="A1365" s="2" t="s">
        <v>573</v>
      </c>
      <c r="B1365" s="5" t="s">
        <v>2310</v>
      </c>
      <c r="C1365" s="5" t="s">
        <v>2311</v>
      </c>
      <c r="D1365" s="6">
        <v>16424</v>
      </c>
      <c r="E1365" s="5" t="s">
        <v>622</v>
      </c>
      <c r="F1365" s="5" t="s">
        <v>63</v>
      </c>
      <c r="G1365" s="5" t="s">
        <v>14</v>
      </c>
      <c r="H1365" s="5" t="s">
        <v>518</v>
      </c>
      <c r="I1365" s="5">
        <v>12</v>
      </c>
      <c r="J1365" s="5">
        <v>0</v>
      </c>
      <c r="K1365" s="5">
        <v>0</v>
      </c>
      <c r="L1365" s="5"/>
      <c r="M1365" s="5"/>
      <c r="N1365" s="5"/>
      <c r="O1365" s="5"/>
      <c r="P1365" s="5"/>
      <c r="Q1365" s="5"/>
      <c r="R1365" s="5"/>
      <c r="S1365" s="5"/>
      <c r="T1365" s="5"/>
      <c r="U1365" s="5"/>
      <c r="V1365" s="5"/>
      <c r="W1365" s="5"/>
      <c r="X1365" s="5"/>
      <c r="Y1365" s="5"/>
      <c r="Z1365" s="5"/>
      <c r="AA1365" s="5"/>
      <c r="AB1365" s="5"/>
      <c r="AC1365" s="5"/>
      <c r="AD1365" s="5"/>
      <c r="AE1365" s="5"/>
      <c r="AF1365" s="5"/>
      <c r="AG1365" s="5"/>
      <c r="AH1365" s="5"/>
      <c r="AI1365" s="5"/>
      <c r="AJ1365" s="5"/>
      <c r="AK1365" s="5"/>
      <c r="AL1365" s="5"/>
      <c r="AM1365" s="5"/>
      <c r="AN1365" s="5"/>
      <c r="AO1365" s="5"/>
      <c r="AP1365" s="5"/>
    </row>
    <row r="1366" spans="1:42" x14ac:dyDescent="0.25">
      <c r="A1366" s="2" t="s">
        <v>573</v>
      </c>
      <c r="B1366" s="5" t="s">
        <v>1991</v>
      </c>
      <c r="C1366" s="5" t="s">
        <v>2312</v>
      </c>
      <c r="D1366" s="6">
        <v>16424</v>
      </c>
      <c r="E1366" s="5" t="s">
        <v>2313</v>
      </c>
      <c r="F1366" s="5" t="s">
        <v>33</v>
      </c>
      <c r="G1366" s="5" t="s">
        <v>14</v>
      </c>
      <c r="H1366" s="5" t="s">
        <v>866</v>
      </c>
      <c r="I1366" s="5">
        <v>8</v>
      </c>
      <c r="J1366" s="5">
        <v>1</v>
      </c>
      <c r="K1366" s="5">
        <v>2</v>
      </c>
      <c r="L1366" s="5" t="s">
        <v>2648</v>
      </c>
      <c r="M1366" s="5"/>
      <c r="N1366" s="5"/>
      <c r="O1366" s="5"/>
      <c r="P1366" s="5"/>
      <c r="Q1366" s="5"/>
      <c r="R1366" s="5"/>
      <c r="S1366" s="5"/>
      <c r="T1366" s="5"/>
      <c r="U1366" s="5"/>
      <c r="V1366" s="5"/>
      <c r="W1366" s="5"/>
      <c r="X1366" s="5"/>
      <c r="Y1366" s="5"/>
      <c r="Z1366" s="5"/>
      <c r="AA1366" s="5"/>
      <c r="AB1366" s="5"/>
      <c r="AC1366" s="5"/>
      <c r="AD1366" s="5"/>
      <c r="AE1366" s="5"/>
      <c r="AF1366" s="5"/>
      <c r="AG1366" s="5"/>
      <c r="AH1366" s="5"/>
      <c r="AI1366" s="5"/>
      <c r="AJ1366" s="5"/>
      <c r="AK1366" s="5"/>
      <c r="AL1366" s="5"/>
      <c r="AM1366" s="5"/>
      <c r="AN1366" s="5"/>
      <c r="AO1366" s="5"/>
      <c r="AP1366" s="5"/>
    </row>
    <row r="1367" spans="1:42" x14ac:dyDescent="0.25">
      <c r="A1367" s="2" t="s">
        <v>573</v>
      </c>
      <c r="B1367" s="5" t="s">
        <v>2302</v>
      </c>
      <c r="C1367" s="5" t="s">
        <v>2303</v>
      </c>
      <c r="D1367" s="6">
        <v>16424</v>
      </c>
      <c r="E1367" s="5" t="s">
        <v>2301</v>
      </c>
      <c r="F1367" s="5" t="s">
        <v>1714</v>
      </c>
      <c r="G1367" s="5" t="s">
        <v>14</v>
      </c>
      <c r="H1367" s="5" t="s">
        <v>913</v>
      </c>
      <c r="I1367" s="5">
        <v>35</v>
      </c>
      <c r="J1367" s="5">
        <v>4</v>
      </c>
      <c r="K1367" s="5">
        <v>16</v>
      </c>
      <c r="L1367" s="5"/>
      <c r="M1367" s="5"/>
      <c r="N1367" s="5"/>
      <c r="O1367" s="5"/>
      <c r="P1367" s="5"/>
      <c r="Q1367" s="5"/>
      <c r="R1367" s="5"/>
      <c r="S1367" s="5"/>
      <c r="T1367" s="5"/>
      <c r="U1367" s="5"/>
      <c r="V1367" s="5"/>
      <c r="W1367" s="5"/>
      <c r="X1367" s="5"/>
      <c r="Y1367" s="5"/>
      <c r="Z1367" s="5"/>
      <c r="AA1367" s="5"/>
      <c r="AB1367" s="5"/>
      <c r="AC1367" s="5"/>
      <c r="AD1367" s="5"/>
      <c r="AE1367" s="5"/>
      <c r="AF1367" s="5"/>
      <c r="AG1367" s="5"/>
      <c r="AH1367" s="5"/>
      <c r="AI1367" s="5"/>
      <c r="AJ1367" s="5"/>
      <c r="AK1367" s="5"/>
      <c r="AL1367" s="5"/>
      <c r="AM1367" s="5"/>
      <c r="AN1367" s="5"/>
      <c r="AO1367" s="5"/>
      <c r="AP1367" s="5"/>
    </row>
    <row r="1368" spans="1:42" x14ac:dyDescent="0.25">
      <c r="A1368" s="2" t="s">
        <v>573</v>
      </c>
      <c r="B1368" s="5" t="s">
        <v>2321</v>
      </c>
      <c r="C1368" s="5" t="s">
        <v>2322</v>
      </c>
      <c r="D1368" s="1">
        <v>16439</v>
      </c>
      <c r="E1368" s="5" t="s">
        <v>2323</v>
      </c>
      <c r="F1368" s="5" t="s">
        <v>17</v>
      </c>
      <c r="G1368" s="5" t="s">
        <v>14</v>
      </c>
      <c r="H1368" s="5" t="s">
        <v>21</v>
      </c>
      <c r="I1368" s="5">
        <v>10</v>
      </c>
      <c r="J1368" s="5">
        <v>0</v>
      </c>
      <c r="K1368" s="5">
        <v>0</v>
      </c>
    </row>
    <row r="1369" spans="1:42" x14ac:dyDescent="0.25">
      <c r="A1369" s="2" t="s">
        <v>573</v>
      </c>
      <c r="B1369" s="5" t="s">
        <v>2329</v>
      </c>
      <c r="C1369" s="5" t="s">
        <v>2330</v>
      </c>
      <c r="D1369" s="1">
        <v>16439</v>
      </c>
      <c r="E1369" s="5" t="s">
        <v>2331</v>
      </c>
      <c r="F1369" s="5" t="s">
        <v>47</v>
      </c>
      <c r="G1369" s="5" t="s">
        <v>14</v>
      </c>
      <c r="H1369" s="5" t="s">
        <v>21</v>
      </c>
      <c r="I1369" s="5">
        <v>18</v>
      </c>
      <c r="J1369" s="5">
        <v>0</v>
      </c>
      <c r="K1369" s="5">
        <v>0</v>
      </c>
    </row>
    <row r="1370" spans="1:42" x14ac:dyDescent="0.25">
      <c r="A1370" s="2" t="s">
        <v>573</v>
      </c>
      <c r="B1370" s="5" t="s">
        <v>2332</v>
      </c>
      <c r="C1370" s="5" t="s">
        <v>2333</v>
      </c>
      <c r="D1370" s="1">
        <v>16439</v>
      </c>
      <c r="E1370" s="5" t="s">
        <v>2334</v>
      </c>
      <c r="F1370" s="5" t="s">
        <v>47</v>
      </c>
      <c r="G1370" s="5" t="s">
        <v>14</v>
      </c>
      <c r="H1370" s="5" t="s">
        <v>21</v>
      </c>
      <c r="I1370" s="5">
        <v>6</v>
      </c>
      <c r="J1370" s="5">
        <v>0</v>
      </c>
      <c r="K1370" s="5">
        <v>0</v>
      </c>
    </row>
    <row r="1371" spans="1:42" x14ac:dyDescent="0.25">
      <c r="A1371" s="2" t="s">
        <v>573</v>
      </c>
      <c r="B1371" s="5" t="s">
        <v>2316</v>
      </c>
      <c r="C1371" s="5" t="s">
        <v>2317</v>
      </c>
      <c r="D1371" s="6">
        <v>16439</v>
      </c>
      <c r="E1371" s="5" t="s">
        <v>2318</v>
      </c>
      <c r="F1371" s="5" t="s">
        <v>1050</v>
      </c>
      <c r="G1371" s="5" t="s">
        <v>14</v>
      </c>
      <c r="H1371" s="5" t="s">
        <v>42</v>
      </c>
      <c r="I1371" s="5">
        <v>11</v>
      </c>
      <c r="J1371" s="5">
        <v>0</v>
      </c>
      <c r="K1371" s="5">
        <v>0</v>
      </c>
      <c r="L1371" s="5"/>
      <c r="M1371" s="5"/>
      <c r="N1371" s="5"/>
      <c r="O1371" s="5"/>
      <c r="P1371" s="5"/>
      <c r="Q1371" s="5"/>
      <c r="R1371" s="5"/>
      <c r="S1371" s="5"/>
      <c r="T1371" s="5"/>
      <c r="U1371" s="5"/>
      <c r="V1371" s="5"/>
      <c r="W1371" s="5"/>
      <c r="X1371" s="5"/>
      <c r="Y1371" s="5"/>
      <c r="Z1371" s="5"/>
      <c r="AA1371" s="5"/>
      <c r="AB1371" s="5"/>
      <c r="AC1371" s="5"/>
      <c r="AD1371" s="5"/>
      <c r="AE1371" s="5"/>
      <c r="AF1371" s="5"/>
      <c r="AG1371" s="5"/>
      <c r="AH1371" s="5"/>
      <c r="AI1371" s="5"/>
      <c r="AJ1371" s="5"/>
      <c r="AK1371" s="5"/>
      <c r="AL1371" s="5"/>
      <c r="AM1371" s="5"/>
      <c r="AN1371" s="5"/>
      <c r="AO1371" s="5"/>
      <c r="AP1371" s="5"/>
    </row>
    <row r="1372" spans="1:42" x14ac:dyDescent="0.25">
      <c r="A1372" s="2" t="s">
        <v>573</v>
      </c>
      <c r="B1372" s="5" t="s">
        <v>2319</v>
      </c>
      <c r="C1372" s="5" t="s">
        <v>2320</v>
      </c>
      <c r="D1372" s="6">
        <v>16439</v>
      </c>
      <c r="E1372" s="5" t="s">
        <v>1983</v>
      </c>
      <c r="F1372" s="5" t="s">
        <v>2102</v>
      </c>
      <c r="G1372" s="5" t="s">
        <v>14</v>
      </c>
      <c r="H1372" s="5" t="s">
        <v>913</v>
      </c>
      <c r="I1372" s="5">
        <v>10</v>
      </c>
      <c r="J1372" s="5">
        <v>1</v>
      </c>
      <c r="K1372" s="5">
        <v>1</v>
      </c>
      <c r="L1372" s="5" t="s">
        <v>2648</v>
      </c>
      <c r="M1372" s="5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  <c r="AA1372" s="5"/>
      <c r="AB1372" s="5"/>
      <c r="AC1372" s="5"/>
      <c r="AD1372" s="5"/>
      <c r="AE1372" s="5"/>
      <c r="AF1372" s="5"/>
      <c r="AG1372" s="5"/>
      <c r="AH1372" s="5"/>
      <c r="AI1372" s="5"/>
      <c r="AJ1372" s="5"/>
      <c r="AK1372" s="5"/>
      <c r="AL1372" s="5"/>
      <c r="AM1372" s="5"/>
      <c r="AN1372" s="5"/>
      <c r="AO1372" s="5"/>
      <c r="AP1372" s="5"/>
    </row>
    <row r="1373" spans="1:42" x14ac:dyDescent="0.25">
      <c r="A1373" s="2" t="s">
        <v>573</v>
      </c>
      <c r="B1373" s="5" t="s">
        <v>2335</v>
      </c>
      <c r="C1373" s="5" t="s">
        <v>2336</v>
      </c>
      <c r="D1373" s="1">
        <v>16439</v>
      </c>
      <c r="E1373" s="5" t="s">
        <v>250</v>
      </c>
      <c r="F1373" s="5" t="s">
        <v>2298</v>
      </c>
      <c r="G1373" s="5" t="s">
        <v>14</v>
      </c>
      <c r="H1373" s="5" t="s">
        <v>1152</v>
      </c>
      <c r="I1373" s="5">
        <v>16</v>
      </c>
      <c r="J1373" s="5">
        <v>0</v>
      </c>
      <c r="K1373" s="5">
        <v>0</v>
      </c>
    </row>
    <row r="1374" spans="1:42" x14ac:dyDescent="0.25">
      <c r="A1374" s="2" t="s">
        <v>573</v>
      </c>
      <c r="B1374" s="5" t="s">
        <v>2327</v>
      </c>
      <c r="C1374" s="5" t="s">
        <v>2328</v>
      </c>
      <c r="D1374" s="1">
        <v>16439</v>
      </c>
      <c r="E1374" s="5" t="s">
        <v>1262</v>
      </c>
      <c r="F1374" s="5" t="s">
        <v>63</v>
      </c>
      <c r="G1374" s="5" t="s">
        <v>14</v>
      </c>
      <c r="H1374" s="5" t="s">
        <v>1152</v>
      </c>
      <c r="I1374" s="5">
        <v>5</v>
      </c>
      <c r="J1374" s="5">
        <v>2</v>
      </c>
      <c r="K1374" s="5">
        <v>3</v>
      </c>
    </row>
    <row r="1375" spans="1:42" x14ac:dyDescent="0.25">
      <c r="A1375" s="2" t="s">
        <v>573</v>
      </c>
      <c r="B1375" s="5" t="s">
        <v>2339</v>
      </c>
      <c r="C1375" s="5" t="s">
        <v>2340</v>
      </c>
      <c r="D1375" s="1">
        <v>16445</v>
      </c>
      <c r="E1375" s="5" t="s">
        <v>2341</v>
      </c>
      <c r="F1375" s="5" t="s">
        <v>2342</v>
      </c>
      <c r="G1375" s="5" t="s">
        <v>14</v>
      </c>
      <c r="H1375" s="5" t="s">
        <v>42</v>
      </c>
      <c r="I1375" s="5">
        <v>19</v>
      </c>
      <c r="J1375" s="5">
        <v>0</v>
      </c>
      <c r="K1375" s="5">
        <v>0</v>
      </c>
    </row>
    <row r="1376" spans="1:42" x14ac:dyDescent="0.25">
      <c r="A1376" s="2" t="s">
        <v>573</v>
      </c>
      <c r="B1376" s="5" t="s">
        <v>2343</v>
      </c>
      <c r="C1376" s="5" t="s">
        <v>2344</v>
      </c>
      <c r="D1376" s="1">
        <v>16445</v>
      </c>
      <c r="E1376" s="5" t="s">
        <v>2345</v>
      </c>
      <c r="F1376" s="5" t="s">
        <v>19</v>
      </c>
      <c r="G1376" s="5" t="s">
        <v>14</v>
      </c>
      <c r="H1376" s="5" t="s">
        <v>42</v>
      </c>
      <c r="I1376" s="5">
        <v>119</v>
      </c>
      <c r="J1376" s="5">
        <v>3</v>
      </c>
      <c r="K1376" s="5">
        <v>31</v>
      </c>
      <c r="L1376" t="s">
        <v>2648</v>
      </c>
    </row>
    <row r="1377" spans="1:12" x14ac:dyDescent="0.25">
      <c r="A1377" s="2" t="s">
        <v>573</v>
      </c>
      <c r="B1377" s="5" t="s">
        <v>2337</v>
      </c>
      <c r="C1377" s="5" t="s">
        <v>2338</v>
      </c>
      <c r="D1377" s="1">
        <v>16445</v>
      </c>
      <c r="E1377" s="5" t="s">
        <v>1262</v>
      </c>
      <c r="F1377" s="5" t="s">
        <v>63</v>
      </c>
      <c r="G1377" s="5" t="s">
        <v>14</v>
      </c>
      <c r="H1377" s="5" t="s">
        <v>1445</v>
      </c>
      <c r="I1377" s="5">
        <v>22</v>
      </c>
      <c r="J1377" s="5">
        <v>1</v>
      </c>
      <c r="K1377" s="5">
        <v>27</v>
      </c>
      <c r="L1377" t="s">
        <v>2648</v>
      </c>
    </row>
    <row r="1378" spans="1:12" x14ac:dyDescent="0.25">
      <c r="A1378" s="2" t="s">
        <v>573</v>
      </c>
      <c r="B1378" s="5" t="s">
        <v>2350</v>
      </c>
      <c r="C1378" s="5" t="s">
        <v>2351</v>
      </c>
      <c r="D1378" s="1">
        <v>16452</v>
      </c>
      <c r="E1378" t="s">
        <v>2352</v>
      </c>
      <c r="F1378" t="s">
        <v>63</v>
      </c>
      <c r="G1378" s="5" t="s">
        <v>14</v>
      </c>
      <c r="H1378" s="5" t="s">
        <v>42</v>
      </c>
      <c r="I1378" s="5">
        <v>38</v>
      </c>
      <c r="J1378" s="5">
        <v>4</v>
      </c>
      <c r="K1378">
        <v>4</v>
      </c>
    </row>
    <row r="1379" spans="1:12" x14ac:dyDescent="0.25">
      <c r="A1379" s="2" t="s">
        <v>573</v>
      </c>
      <c r="B1379" s="5" t="s">
        <v>2348</v>
      </c>
      <c r="C1379" s="5" t="s">
        <v>2349</v>
      </c>
      <c r="D1379" s="1">
        <v>16452</v>
      </c>
      <c r="E1379" t="s">
        <v>503</v>
      </c>
      <c r="F1379" t="s">
        <v>17</v>
      </c>
      <c r="G1379" s="5" t="s">
        <v>14</v>
      </c>
      <c r="H1379" s="5" t="s">
        <v>1152</v>
      </c>
      <c r="I1379" s="5">
        <v>10</v>
      </c>
      <c r="J1379" s="5">
        <v>3</v>
      </c>
      <c r="K1379" s="5">
        <v>8</v>
      </c>
    </row>
    <row r="1380" spans="1:12" x14ac:dyDescent="0.25">
      <c r="A1380" s="2" t="s">
        <v>573</v>
      </c>
      <c r="B1380" s="5" t="s">
        <v>2388</v>
      </c>
      <c r="C1380" s="5" t="s">
        <v>2389</v>
      </c>
      <c r="D1380" s="1">
        <v>16466</v>
      </c>
      <c r="E1380" t="s">
        <v>36</v>
      </c>
      <c r="F1380" t="s">
        <v>35</v>
      </c>
      <c r="G1380" s="5" t="s">
        <v>14</v>
      </c>
      <c r="H1380" s="5" t="s">
        <v>42</v>
      </c>
      <c r="I1380" s="5">
        <v>9</v>
      </c>
      <c r="J1380">
        <v>0</v>
      </c>
      <c r="K1380">
        <v>0</v>
      </c>
    </row>
    <row r="1381" spans="1:12" x14ac:dyDescent="0.25">
      <c r="A1381" s="2" t="s">
        <v>573</v>
      </c>
      <c r="B1381" s="5" t="s">
        <v>2370</v>
      </c>
      <c r="C1381" s="5" t="s">
        <v>2371</v>
      </c>
      <c r="D1381" s="1">
        <v>16466</v>
      </c>
      <c r="E1381" t="s">
        <v>57</v>
      </c>
      <c r="F1381" t="s">
        <v>17</v>
      </c>
      <c r="G1381" s="5" t="s">
        <v>14</v>
      </c>
      <c r="H1381" s="5" t="s">
        <v>42</v>
      </c>
      <c r="I1381" s="5">
        <v>13</v>
      </c>
      <c r="J1381">
        <v>0</v>
      </c>
      <c r="K1381">
        <v>0</v>
      </c>
    </row>
    <row r="1382" spans="1:12" x14ac:dyDescent="0.25">
      <c r="A1382" s="2" t="s">
        <v>573</v>
      </c>
      <c r="B1382" s="5" t="s">
        <v>2392</v>
      </c>
      <c r="C1382" s="5" t="s">
        <v>2393</v>
      </c>
      <c r="D1382" s="1">
        <v>16466</v>
      </c>
      <c r="E1382" t="s">
        <v>2394</v>
      </c>
      <c r="F1382" t="s">
        <v>33</v>
      </c>
      <c r="G1382" s="5" t="s">
        <v>14</v>
      </c>
      <c r="H1382" s="5" t="s">
        <v>518</v>
      </c>
      <c r="I1382" s="5">
        <v>12</v>
      </c>
      <c r="J1382">
        <v>1</v>
      </c>
      <c r="K1382">
        <v>0</v>
      </c>
    </row>
    <row r="1383" spans="1:12" x14ac:dyDescent="0.25">
      <c r="A1383" s="2" t="s">
        <v>573</v>
      </c>
      <c r="B1383" s="5" t="s">
        <v>2363</v>
      </c>
      <c r="C1383" s="5" t="s">
        <v>2364</v>
      </c>
      <c r="D1383" s="1">
        <v>16466</v>
      </c>
      <c r="E1383" t="s">
        <v>35</v>
      </c>
      <c r="F1383" t="s">
        <v>30</v>
      </c>
      <c r="G1383" s="5" t="s">
        <v>14</v>
      </c>
      <c r="H1383" s="5" t="s">
        <v>518</v>
      </c>
      <c r="I1383" s="5">
        <v>19</v>
      </c>
      <c r="J1383" s="5">
        <v>0</v>
      </c>
      <c r="K1383">
        <v>0</v>
      </c>
    </row>
    <row r="1384" spans="1:12" x14ac:dyDescent="0.25">
      <c r="A1384" s="2" t="s">
        <v>573</v>
      </c>
      <c r="B1384" s="5" t="s">
        <v>2367</v>
      </c>
      <c r="C1384" s="5" t="s">
        <v>2368</v>
      </c>
      <c r="D1384" s="1">
        <v>16466</v>
      </c>
      <c r="E1384" t="s">
        <v>1834</v>
      </c>
      <c r="F1384" t="s">
        <v>2369</v>
      </c>
      <c r="G1384" s="5" t="s">
        <v>14</v>
      </c>
      <c r="H1384" s="5" t="s">
        <v>641</v>
      </c>
      <c r="I1384" s="5">
        <v>25</v>
      </c>
      <c r="J1384">
        <v>2</v>
      </c>
      <c r="K1384">
        <v>4</v>
      </c>
    </row>
    <row r="1385" spans="1:12" x14ac:dyDescent="0.25">
      <c r="A1385" s="2" t="s">
        <v>573</v>
      </c>
      <c r="B1385" s="5" t="s">
        <v>2386</v>
      </c>
      <c r="C1385" s="5" t="s">
        <v>2387</v>
      </c>
      <c r="D1385" s="1">
        <v>16466</v>
      </c>
      <c r="E1385" t="s">
        <v>11</v>
      </c>
      <c r="F1385" t="s">
        <v>15</v>
      </c>
      <c r="G1385" s="5" t="s">
        <v>14</v>
      </c>
      <c r="H1385" s="5" t="s">
        <v>866</v>
      </c>
      <c r="I1385" s="5">
        <v>11</v>
      </c>
      <c r="J1385">
        <v>0</v>
      </c>
      <c r="K1385">
        <v>0</v>
      </c>
    </row>
    <row r="1386" spans="1:12" x14ac:dyDescent="0.25">
      <c r="A1386" s="2" t="s">
        <v>573</v>
      </c>
      <c r="B1386" s="5" t="s">
        <v>2384</v>
      </c>
      <c r="C1386" s="5" t="s">
        <v>2385</v>
      </c>
      <c r="D1386" s="1">
        <v>16466</v>
      </c>
      <c r="E1386" t="s">
        <v>1805</v>
      </c>
      <c r="F1386" t="s">
        <v>17</v>
      </c>
      <c r="G1386" s="5" t="s">
        <v>14</v>
      </c>
      <c r="H1386" s="5" t="s">
        <v>866</v>
      </c>
      <c r="I1386" s="5">
        <v>8</v>
      </c>
      <c r="J1386">
        <v>0</v>
      </c>
      <c r="K1386">
        <v>0</v>
      </c>
    </row>
    <row r="1387" spans="1:12" x14ac:dyDescent="0.25">
      <c r="A1387" s="2" t="s">
        <v>573</v>
      </c>
      <c r="B1387" s="5" t="s">
        <v>2360</v>
      </c>
      <c r="C1387" s="5" t="s">
        <v>2361</v>
      </c>
      <c r="D1387" s="1">
        <v>16466</v>
      </c>
      <c r="E1387" t="s">
        <v>2362</v>
      </c>
      <c r="F1387" t="s">
        <v>17</v>
      </c>
      <c r="G1387" s="5" t="s">
        <v>14</v>
      </c>
      <c r="H1387" s="5" t="s">
        <v>913</v>
      </c>
      <c r="I1387" s="5">
        <v>2</v>
      </c>
      <c r="J1387" s="5">
        <v>0</v>
      </c>
      <c r="K1387">
        <v>0</v>
      </c>
    </row>
    <row r="1388" spans="1:12" x14ac:dyDescent="0.25">
      <c r="A1388" s="2" t="s">
        <v>573</v>
      </c>
      <c r="B1388" s="5" t="s">
        <v>2365</v>
      </c>
      <c r="C1388" s="5" t="s">
        <v>2366</v>
      </c>
      <c r="D1388" s="1">
        <v>16466</v>
      </c>
      <c r="E1388" t="s">
        <v>622</v>
      </c>
      <c r="F1388" t="s">
        <v>63</v>
      </c>
      <c r="G1388" s="5" t="s">
        <v>14</v>
      </c>
      <c r="H1388" s="5" t="s">
        <v>1445</v>
      </c>
      <c r="I1388" s="5">
        <v>10</v>
      </c>
      <c r="J1388" s="5">
        <v>0</v>
      </c>
      <c r="K1388">
        <v>0</v>
      </c>
    </row>
    <row r="1389" spans="1:12" x14ac:dyDescent="0.25">
      <c r="A1389" s="2" t="s">
        <v>573</v>
      </c>
      <c r="B1389" s="5" t="s">
        <v>2374</v>
      </c>
      <c r="C1389" s="5" t="s">
        <v>2375</v>
      </c>
      <c r="D1389" s="1">
        <v>16473</v>
      </c>
      <c r="E1389" t="s">
        <v>57</v>
      </c>
      <c r="F1389" t="s">
        <v>17</v>
      </c>
      <c r="G1389" s="5" t="s">
        <v>14</v>
      </c>
      <c r="H1389" s="5" t="s">
        <v>1152</v>
      </c>
      <c r="I1389" s="5">
        <v>10</v>
      </c>
      <c r="J1389">
        <v>0</v>
      </c>
      <c r="K1389">
        <v>0</v>
      </c>
    </row>
    <row r="1390" spans="1:12" x14ac:dyDescent="0.25">
      <c r="A1390" s="2" t="s">
        <v>573</v>
      </c>
      <c r="B1390" s="5" t="s">
        <v>2376</v>
      </c>
      <c r="C1390" s="5" t="s">
        <v>2377</v>
      </c>
      <c r="D1390" s="1">
        <v>16473</v>
      </c>
      <c r="E1390" t="s">
        <v>57</v>
      </c>
      <c r="F1390" t="s">
        <v>17</v>
      </c>
      <c r="G1390" s="5" t="s">
        <v>14</v>
      </c>
      <c r="H1390" s="5" t="s">
        <v>1152</v>
      </c>
      <c r="I1390" s="5">
        <v>6</v>
      </c>
      <c r="J1390">
        <v>0</v>
      </c>
      <c r="K1390">
        <v>0</v>
      </c>
    </row>
    <row r="1391" spans="1:12" x14ac:dyDescent="0.25">
      <c r="A1391" s="2" t="s">
        <v>573</v>
      </c>
      <c r="B1391" s="5" t="s">
        <v>2354</v>
      </c>
      <c r="C1391" s="5" t="s">
        <v>2355</v>
      </c>
      <c r="D1391" s="1">
        <v>16473</v>
      </c>
      <c r="E1391" t="s">
        <v>2356</v>
      </c>
      <c r="F1391" t="s">
        <v>2357</v>
      </c>
      <c r="G1391" s="5" t="s">
        <v>14</v>
      </c>
      <c r="H1391" s="5" t="s">
        <v>641</v>
      </c>
      <c r="I1391" s="5">
        <v>35</v>
      </c>
      <c r="J1391" s="5">
        <v>4</v>
      </c>
      <c r="K1391">
        <v>12</v>
      </c>
      <c r="L1391" t="s">
        <v>2648</v>
      </c>
    </row>
    <row r="1392" spans="1:12" x14ac:dyDescent="0.25">
      <c r="A1392" s="2" t="s">
        <v>573</v>
      </c>
      <c r="B1392" s="5" t="s">
        <v>2380</v>
      </c>
      <c r="C1392" s="5" t="s">
        <v>2381</v>
      </c>
      <c r="D1392" s="1">
        <v>16473</v>
      </c>
      <c r="E1392" t="s">
        <v>2382</v>
      </c>
      <c r="F1392" t="s">
        <v>2383</v>
      </c>
      <c r="G1392" s="5" t="s">
        <v>14</v>
      </c>
      <c r="H1392" s="5" t="s">
        <v>913</v>
      </c>
      <c r="I1392" s="5">
        <v>15</v>
      </c>
      <c r="J1392">
        <v>1</v>
      </c>
      <c r="K1392">
        <v>1</v>
      </c>
    </row>
    <row r="1393" spans="1:12" x14ac:dyDescent="0.25">
      <c r="A1393" s="2" t="s">
        <v>573</v>
      </c>
      <c r="B1393" s="5" t="s">
        <v>2395</v>
      </c>
      <c r="C1393" s="5" t="s">
        <v>2396</v>
      </c>
      <c r="D1393" s="1">
        <v>16480</v>
      </c>
      <c r="E1393" t="s">
        <v>2082</v>
      </c>
      <c r="F1393" t="s">
        <v>151</v>
      </c>
      <c r="G1393" s="5" t="s">
        <v>14</v>
      </c>
      <c r="H1393" s="5" t="s">
        <v>42</v>
      </c>
      <c r="I1393" s="5">
        <v>14</v>
      </c>
      <c r="J1393">
        <v>1</v>
      </c>
      <c r="K1393">
        <v>1</v>
      </c>
      <c r="L1393" t="s">
        <v>2648</v>
      </c>
    </row>
    <row r="1394" spans="1:12" x14ac:dyDescent="0.25">
      <c r="A1394" s="2" t="s">
        <v>573</v>
      </c>
      <c r="B1394" s="5" t="s">
        <v>2397</v>
      </c>
      <c r="C1394" s="5" t="s">
        <v>2398</v>
      </c>
      <c r="D1394" s="1">
        <v>16480</v>
      </c>
      <c r="E1394" t="s">
        <v>2399</v>
      </c>
      <c r="F1394" t="s">
        <v>2126</v>
      </c>
      <c r="G1394" s="5" t="s">
        <v>14</v>
      </c>
      <c r="H1394" s="5" t="s">
        <v>1445</v>
      </c>
      <c r="I1394" s="5">
        <v>15</v>
      </c>
      <c r="J1394">
        <v>1</v>
      </c>
      <c r="K1394">
        <v>1</v>
      </c>
    </row>
    <row r="1395" spans="1:12" x14ac:dyDescent="0.25">
      <c r="A1395" s="2" t="s">
        <v>573</v>
      </c>
      <c r="B1395" s="5" t="s">
        <v>2378</v>
      </c>
      <c r="C1395" s="5" t="s">
        <v>2379</v>
      </c>
      <c r="D1395" s="1">
        <v>16494</v>
      </c>
      <c r="E1395" t="s">
        <v>11</v>
      </c>
      <c r="F1395" t="s">
        <v>15</v>
      </c>
      <c r="G1395" s="5" t="s">
        <v>14</v>
      </c>
      <c r="H1395" s="5" t="s">
        <v>913</v>
      </c>
      <c r="I1395" s="5">
        <v>9</v>
      </c>
      <c r="J1395">
        <v>0</v>
      </c>
      <c r="K1395">
        <v>0</v>
      </c>
    </row>
    <row r="1396" spans="1:12" x14ac:dyDescent="0.25">
      <c r="A1396" s="2" t="s">
        <v>573</v>
      </c>
      <c r="B1396" s="5" t="s">
        <v>2402</v>
      </c>
      <c r="C1396" s="5" t="s">
        <v>2403</v>
      </c>
      <c r="D1396" s="1">
        <v>16494</v>
      </c>
      <c r="E1396" t="s">
        <v>2404</v>
      </c>
      <c r="F1396" t="s">
        <v>2405</v>
      </c>
      <c r="G1396" s="5" t="s">
        <v>14</v>
      </c>
      <c r="H1396" s="5" t="s">
        <v>518</v>
      </c>
      <c r="I1396" s="5">
        <v>10</v>
      </c>
      <c r="J1396">
        <v>2</v>
      </c>
      <c r="K1396">
        <v>4</v>
      </c>
    </row>
    <row r="1397" spans="1:12" x14ac:dyDescent="0.25">
      <c r="A1397" s="2" t="s">
        <v>573</v>
      </c>
      <c r="B1397" s="5" t="s">
        <v>2416</v>
      </c>
      <c r="C1397" s="5" t="s">
        <v>2417</v>
      </c>
      <c r="D1397" s="1">
        <v>16494</v>
      </c>
      <c r="E1397" t="s">
        <v>2418</v>
      </c>
      <c r="F1397" t="s">
        <v>25</v>
      </c>
      <c r="G1397" s="5" t="s">
        <v>14</v>
      </c>
      <c r="H1397" s="5" t="s">
        <v>641</v>
      </c>
      <c r="I1397">
        <v>18</v>
      </c>
      <c r="J1397">
        <v>4</v>
      </c>
      <c r="K1397">
        <v>27</v>
      </c>
    </row>
    <row r="1398" spans="1:12" x14ac:dyDescent="0.25">
      <c r="A1398" s="2" t="s">
        <v>573</v>
      </c>
      <c r="B1398" s="5" t="s">
        <v>2412</v>
      </c>
      <c r="C1398" s="5" t="s">
        <v>2413</v>
      </c>
      <c r="D1398" s="1">
        <v>16494</v>
      </c>
      <c r="E1398" t="s">
        <v>2414</v>
      </c>
      <c r="F1398" t="s">
        <v>2415</v>
      </c>
      <c r="G1398" s="5" t="s">
        <v>14</v>
      </c>
      <c r="H1398" s="5" t="s">
        <v>1938</v>
      </c>
      <c r="I1398">
        <v>18</v>
      </c>
      <c r="J1398">
        <v>0</v>
      </c>
      <c r="K1398">
        <v>0</v>
      </c>
    </row>
    <row r="1399" spans="1:12" x14ac:dyDescent="0.25">
      <c r="A1399" s="2" t="s">
        <v>573</v>
      </c>
      <c r="B1399" s="5" t="s">
        <v>2408</v>
      </c>
      <c r="C1399" s="5" t="s">
        <v>2409</v>
      </c>
      <c r="D1399" s="1">
        <v>16494</v>
      </c>
      <c r="E1399" t="s">
        <v>1262</v>
      </c>
      <c r="F1399" t="s">
        <v>63</v>
      </c>
      <c r="G1399" s="5" t="s">
        <v>14</v>
      </c>
      <c r="H1399" s="5" t="s">
        <v>1938</v>
      </c>
      <c r="I1399" s="5">
        <v>39</v>
      </c>
      <c r="J1399">
        <v>4</v>
      </c>
      <c r="K1399" s="2">
        <v>22</v>
      </c>
      <c r="L1399" t="s">
        <v>2648</v>
      </c>
    </row>
    <row r="1400" spans="1:12" x14ac:dyDescent="0.25">
      <c r="A1400" s="2" t="s">
        <v>573</v>
      </c>
      <c r="B1400" s="5" t="s">
        <v>2429</v>
      </c>
      <c r="C1400" s="5" t="s">
        <v>2430</v>
      </c>
      <c r="D1400" s="1">
        <v>16501</v>
      </c>
      <c r="E1400" t="s">
        <v>128</v>
      </c>
      <c r="F1400" t="s">
        <v>33</v>
      </c>
      <c r="G1400" s="5" t="s">
        <v>14</v>
      </c>
      <c r="H1400" s="5" t="s">
        <v>518</v>
      </c>
      <c r="I1400">
        <v>6</v>
      </c>
      <c r="J1400">
        <v>1</v>
      </c>
      <c r="K1400">
        <v>4</v>
      </c>
      <c r="L1400" t="s">
        <v>2648</v>
      </c>
    </row>
    <row r="1401" spans="1:12" x14ac:dyDescent="0.25">
      <c r="A1401" s="2" t="s">
        <v>573</v>
      </c>
      <c r="B1401" s="5" t="s">
        <v>2427</v>
      </c>
      <c r="C1401" s="5" t="s">
        <v>2428</v>
      </c>
      <c r="D1401" s="1">
        <v>16501</v>
      </c>
      <c r="E1401" t="s">
        <v>59</v>
      </c>
      <c r="F1401" t="s">
        <v>1763</v>
      </c>
      <c r="G1401" s="5" t="s">
        <v>14</v>
      </c>
      <c r="H1401" s="5" t="s">
        <v>518</v>
      </c>
      <c r="I1401">
        <v>9</v>
      </c>
      <c r="J1401">
        <v>0</v>
      </c>
      <c r="K1401">
        <v>0</v>
      </c>
    </row>
    <row r="1402" spans="1:12" x14ac:dyDescent="0.25">
      <c r="A1402" s="2" t="s">
        <v>573</v>
      </c>
      <c r="B1402" s="5" t="s">
        <v>2419</v>
      </c>
      <c r="C1402" s="5" t="s">
        <v>2420</v>
      </c>
      <c r="D1402" s="1">
        <v>16501</v>
      </c>
      <c r="E1402" t="s">
        <v>503</v>
      </c>
      <c r="F1402" t="s">
        <v>17</v>
      </c>
      <c r="G1402" s="5" t="s">
        <v>14</v>
      </c>
      <c r="H1402" s="5" t="s">
        <v>866</v>
      </c>
      <c r="I1402">
        <v>9</v>
      </c>
      <c r="J1402">
        <v>1</v>
      </c>
      <c r="K1402">
        <v>2</v>
      </c>
    </row>
    <row r="1403" spans="1:12" x14ac:dyDescent="0.25">
      <c r="A1403" s="2" t="s">
        <v>573</v>
      </c>
      <c r="B1403" s="5" t="s">
        <v>2421</v>
      </c>
      <c r="C1403" s="5" t="s">
        <v>2422</v>
      </c>
      <c r="D1403" s="1">
        <v>16501</v>
      </c>
      <c r="E1403" t="s">
        <v>2065</v>
      </c>
      <c r="F1403" t="s">
        <v>17</v>
      </c>
      <c r="G1403" s="5" t="s">
        <v>14</v>
      </c>
      <c r="H1403" s="5" t="s">
        <v>866</v>
      </c>
      <c r="I1403">
        <v>10</v>
      </c>
      <c r="J1403">
        <v>2</v>
      </c>
      <c r="K1403">
        <v>5</v>
      </c>
    </row>
    <row r="1404" spans="1:12" x14ac:dyDescent="0.25">
      <c r="A1404" s="2" t="s">
        <v>573</v>
      </c>
      <c r="B1404" s="5" t="s">
        <v>2423</v>
      </c>
      <c r="C1404" s="5" t="s">
        <v>2424</v>
      </c>
      <c r="D1404" s="1">
        <v>16501</v>
      </c>
      <c r="E1404" t="s">
        <v>2425</v>
      </c>
      <c r="F1404" t="s">
        <v>2426</v>
      </c>
      <c r="G1404" s="5" t="s">
        <v>14</v>
      </c>
      <c r="H1404" s="5" t="s">
        <v>866</v>
      </c>
      <c r="I1404">
        <v>6</v>
      </c>
      <c r="J1404">
        <v>1</v>
      </c>
      <c r="K1404">
        <v>1</v>
      </c>
    </row>
    <row r="1405" spans="1:12" x14ac:dyDescent="0.25">
      <c r="A1405" s="2" t="s">
        <v>573</v>
      </c>
      <c r="B1405" s="5" t="s">
        <v>2434</v>
      </c>
      <c r="C1405" s="5" t="s">
        <v>2435</v>
      </c>
      <c r="D1405" s="1">
        <v>16508</v>
      </c>
      <c r="E1405" t="s">
        <v>2436</v>
      </c>
      <c r="F1405" t="s">
        <v>17</v>
      </c>
      <c r="G1405" s="5" t="s">
        <v>14</v>
      </c>
      <c r="H1405" s="5" t="s">
        <v>518</v>
      </c>
      <c r="I1405">
        <v>6</v>
      </c>
      <c r="J1405">
        <v>0</v>
      </c>
      <c r="K1405">
        <v>0</v>
      </c>
    </row>
    <row r="1406" spans="1:12" x14ac:dyDescent="0.25">
      <c r="A1406" s="2" t="s">
        <v>573</v>
      </c>
      <c r="B1406" s="5" t="s">
        <v>2431</v>
      </c>
      <c r="C1406" s="5" t="s">
        <v>2432</v>
      </c>
      <c r="D1406" s="1">
        <v>16508</v>
      </c>
      <c r="E1406" t="s">
        <v>2433</v>
      </c>
      <c r="F1406" t="s">
        <v>2426</v>
      </c>
      <c r="G1406" s="5" t="s">
        <v>14</v>
      </c>
      <c r="H1406" s="5" t="s">
        <v>641</v>
      </c>
      <c r="I1406">
        <v>32</v>
      </c>
      <c r="J1406">
        <v>2</v>
      </c>
      <c r="K1406">
        <v>1</v>
      </c>
    </row>
    <row r="1407" spans="1:12" x14ac:dyDescent="0.25">
      <c r="A1407" s="2" t="s">
        <v>573</v>
      </c>
      <c r="B1407" s="5" t="s">
        <v>2441</v>
      </c>
      <c r="C1407" s="5" t="s">
        <v>2442</v>
      </c>
      <c r="D1407" s="1">
        <v>16522</v>
      </c>
      <c r="E1407" t="s">
        <v>2443</v>
      </c>
      <c r="F1407" t="s">
        <v>47</v>
      </c>
      <c r="G1407" s="5" t="s">
        <v>14</v>
      </c>
      <c r="H1407" s="5" t="s">
        <v>21</v>
      </c>
      <c r="I1407">
        <v>21</v>
      </c>
      <c r="J1407">
        <v>0</v>
      </c>
      <c r="K1407">
        <v>0</v>
      </c>
    </row>
    <row r="1408" spans="1:12" x14ac:dyDescent="0.25">
      <c r="A1408" s="2" t="s">
        <v>573</v>
      </c>
      <c r="B1408" s="5" t="s">
        <v>2452</v>
      </c>
      <c r="C1408" s="5" t="s">
        <v>2453</v>
      </c>
      <c r="D1408" s="1">
        <v>16522</v>
      </c>
      <c r="E1408" t="s">
        <v>2362</v>
      </c>
      <c r="F1408" t="s">
        <v>17</v>
      </c>
      <c r="G1408" s="5" t="s">
        <v>14</v>
      </c>
      <c r="H1408" s="5" t="s">
        <v>641</v>
      </c>
      <c r="I1408">
        <v>10</v>
      </c>
      <c r="J1408">
        <v>1</v>
      </c>
      <c r="K1408">
        <v>3</v>
      </c>
    </row>
    <row r="1409" spans="1:12" x14ac:dyDescent="0.25">
      <c r="A1409" s="2" t="s">
        <v>573</v>
      </c>
      <c r="B1409" s="5" t="s">
        <v>2437</v>
      </c>
      <c r="C1409" s="5" t="s">
        <v>2438</v>
      </c>
      <c r="D1409" s="1">
        <v>16522</v>
      </c>
      <c r="E1409" t="s">
        <v>2439</v>
      </c>
      <c r="F1409" t="s">
        <v>2440</v>
      </c>
      <c r="G1409" s="5" t="s">
        <v>14</v>
      </c>
      <c r="H1409" s="5" t="s">
        <v>913</v>
      </c>
      <c r="I1409">
        <v>38</v>
      </c>
      <c r="J1409">
        <v>1</v>
      </c>
      <c r="K1409">
        <v>4</v>
      </c>
    </row>
    <row r="1410" spans="1:12" x14ac:dyDescent="0.25">
      <c r="A1410" s="2" t="s">
        <v>573</v>
      </c>
      <c r="B1410" s="5" t="s">
        <v>2444</v>
      </c>
      <c r="C1410" s="5" t="s">
        <v>2445</v>
      </c>
      <c r="D1410" s="1">
        <v>16522</v>
      </c>
      <c r="E1410" t="s">
        <v>734</v>
      </c>
      <c r="F1410" t="s">
        <v>151</v>
      </c>
      <c r="G1410" s="5" t="s">
        <v>14</v>
      </c>
      <c r="H1410" s="5" t="s">
        <v>1445</v>
      </c>
      <c r="I1410">
        <v>37</v>
      </c>
      <c r="J1410">
        <v>2</v>
      </c>
      <c r="K1410">
        <v>5</v>
      </c>
    </row>
    <row r="1411" spans="1:12" x14ac:dyDescent="0.25">
      <c r="A1411" s="2" t="s">
        <v>573</v>
      </c>
      <c r="B1411" s="5" t="s">
        <v>2449</v>
      </c>
      <c r="C1411" s="5" t="s">
        <v>2450</v>
      </c>
      <c r="D1411" s="1">
        <v>16522</v>
      </c>
      <c r="E1411" t="s">
        <v>2451</v>
      </c>
      <c r="F1411" t="s">
        <v>17</v>
      </c>
      <c r="G1411" s="5" t="s">
        <v>14</v>
      </c>
      <c r="H1411" s="5" t="s">
        <v>1445</v>
      </c>
      <c r="I1411">
        <v>9</v>
      </c>
      <c r="J1411">
        <v>2</v>
      </c>
      <c r="K1411">
        <v>4</v>
      </c>
    </row>
    <row r="1412" spans="1:12" x14ac:dyDescent="0.25">
      <c r="A1412" s="2" t="s">
        <v>573</v>
      </c>
      <c r="B1412" s="5" t="s">
        <v>2343</v>
      </c>
      <c r="C1412" s="5" t="s">
        <v>2454</v>
      </c>
      <c r="D1412" s="1">
        <v>16529</v>
      </c>
      <c r="E1412" t="s">
        <v>59</v>
      </c>
      <c r="F1412" t="s">
        <v>19</v>
      </c>
      <c r="G1412" s="5" t="s">
        <v>14</v>
      </c>
      <c r="H1412" s="5" t="s">
        <v>42</v>
      </c>
      <c r="I1412">
        <v>17</v>
      </c>
      <c r="J1412">
        <v>0</v>
      </c>
      <c r="K1412">
        <v>0</v>
      </c>
    </row>
    <row r="1413" spans="1:12" x14ac:dyDescent="0.25">
      <c r="A1413" s="2" t="s">
        <v>573</v>
      </c>
      <c r="B1413" s="5" t="s">
        <v>2458</v>
      </c>
      <c r="C1413" s="5" t="s">
        <v>2459</v>
      </c>
      <c r="D1413" s="1">
        <v>16529</v>
      </c>
      <c r="E1413" t="s">
        <v>2082</v>
      </c>
      <c r="F1413" t="s">
        <v>151</v>
      </c>
      <c r="G1413" s="5" t="s">
        <v>14</v>
      </c>
      <c r="H1413" s="5" t="s">
        <v>913</v>
      </c>
      <c r="I1413">
        <v>36</v>
      </c>
      <c r="J1413">
        <v>3</v>
      </c>
      <c r="K1413">
        <v>3</v>
      </c>
      <c r="L1413" t="s">
        <v>2648</v>
      </c>
    </row>
    <row r="1414" spans="1:12" x14ac:dyDescent="0.25">
      <c r="A1414" s="2" t="s">
        <v>573</v>
      </c>
      <c r="B1414" s="5" t="s">
        <v>2455</v>
      </c>
      <c r="C1414" s="5" t="s">
        <v>2456</v>
      </c>
      <c r="D1414" s="1">
        <v>16529</v>
      </c>
      <c r="E1414" t="s">
        <v>2457</v>
      </c>
      <c r="F1414" t="s">
        <v>151</v>
      </c>
      <c r="G1414" s="5" t="s">
        <v>14</v>
      </c>
      <c r="H1414" s="5" t="s">
        <v>913</v>
      </c>
      <c r="I1414">
        <v>31</v>
      </c>
      <c r="J1414">
        <v>0</v>
      </c>
      <c r="K1414">
        <v>0</v>
      </c>
    </row>
    <row r="1415" spans="1:12" x14ac:dyDescent="0.25">
      <c r="A1415" s="2" t="s">
        <v>573</v>
      </c>
      <c r="B1415" s="5" t="s">
        <v>2462</v>
      </c>
      <c r="C1415" s="5" t="s">
        <v>2463</v>
      </c>
      <c r="D1415" s="1">
        <v>16536</v>
      </c>
      <c r="E1415" t="s">
        <v>1262</v>
      </c>
      <c r="F1415" t="s">
        <v>63</v>
      </c>
      <c r="G1415" s="5" t="s">
        <v>14</v>
      </c>
      <c r="H1415" s="5" t="s">
        <v>641</v>
      </c>
      <c r="I1415">
        <v>18</v>
      </c>
      <c r="J1415">
        <v>6</v>
      </c>
      <c r="K1415">
        <v>32</v>
      </c>
    </row>
    <row r="1416" spans="1:12" x14ac:dyDescent="0.25">
      <c r="A1416" s="2" t="s">
        <v>573</v>
      </c>
      <c r="B1416" s="5" t="s">
        <v>2467</v>
      </c>
      <c r="C1416" s="5" t="s">
        <v>2468</v>
      </c>
      <c r="D1416" s="1">
        <v>16550</v>
      </c>
      <c r="E1416" t="s">
        <v>2469</v>
      </c>
      <c r="G1416" s="5" t="s">
        <v>14</v>
      </c>
      <c r="H1416" s="5" t="s">
        <v>21</v>
      </c>
      <c r="I1416">
        <v>44</v>
      </c>
      <c r="J1416">
        <v>4</v>
      </c>
      <c r="K1416">
        <v>11</v>
      </c>
    </row>
    <row r="1417" spans="1:12" x14ac:dyDescent="0.25">
      <c r="A1417" s="2" t="s">
        <v>573</v>
      </c>
      <c r="B1417" s="5" t="s">
        <v>2470</v>
      </c>
      <c r="C1417" s="5" t="s">
        <v>2471</v>
      </c>
      <c r="D1417" s="1">
        <v>16550</v>
      </c>
      <c r="E1417" t="s">
        <v>2469</v>
      </c>
      <c r="G1417" s="5" t="s">
        <v>14</v>
      </c>
      <c r="H1417" s="5" t="s">
        <v>21</v>
      </c>
      <c r="I1417">
        <v>27</v>
      </c>
      <c r="J1417">
        <v>2</v>
      </c>
      <c r="K1417">
        <v>7</v>
      </c>
    </row>
    <row r="1418" spans="1:12" x14ac:dyDescent="0.25">
      <c r="A1418" s="2" t="s">
        <v>573</v>
      </c>
      <c r="B1418" s="5" t="s">
        <v>2474</v>
      </c>
      <c r="C1418" s="5" t="s">
        <v>2475</v>
      </c>
      <c r="D1418" s="1">
        <v>16550</v>
      </c>
      <c r="E1418" t="s">
        <v>2476</v>
      </c>
      <c r="F1418" t="s">
        <v>2477</v>
      </c>
      <c r="G1418" s="5" t="s">
        <v>14</v>
      </c>
      <c r="H1418" s="5" t="s">
        <v>42</v>
      </c>
      <c r="I1418">
        <v>16</v>
      </c>
      <c r="J1418">
        <v>1</v>
      </c>
      <c r="K1418">
        <v>2</v>
      </c>
    </row>
    <row r="1419" spans="1:12" x14ac:dyDescent="0.25">
      <c r="A1419" s="2" t="s">
        <v>573</v>
      </c>
      <c r="B1419" s="5" t="s">
        <v>2472</v>
      </c>
      <c r="C1419" s="5" t="s">
        <v>2473</v>
      </c>
      <c r="D1419" s="1">
        <v>16550</v>
      </c>
      <c r="E1419" t="s">
        <v>622</v>
      </c>
      <c r="F1419" t="s">
        <v>63</v>
      </c>
      <c r="G1419" s="5" t="s">
        <v>14</v>
      </c>
      <c r="H1419" s="5" t="s">
        <v>641</v>
      </c>
      <c r="I1419">
        <v>24</v>
      </c>
      <c r="J1419">
        <v>0</v>
      </c>
      <c r="K1419">
        <v>0</v>
      </c>
    </row>
    <row r="1420" spans="1:12" x14ac:dyDescent="0.25">
      <c r="A1420" s="2" t="s">
        <v>573</v>
      </c>
      <c r="B1420" s="5" t="s">
        <v>2464</v>
      </c>
      <c r="C1420" s="5" t="s">
        <v>2465</v>
      </c>
      <c r="D1420" s="1">
        <v>16557</v>
      </c>
      <c r="E1420" t="s">
        <v>2466</v>
      </c>
      <c r="F1420" t="s">
        <v>47</v>
      </c>
      <c r="G1420" s="5" t="s">
        <v>14</v>
      </c>
      <c r="H1420" s="5" t="s">
        <v>42</v>
      </c>
      <c r="I1420">
        <v>27</v>
      </c>
      <c r="J1420">
        <v>2</v>
      </c>
      <c r="K1420">
        <v>9</v>
      </c>
    </row>
    <row r="1421" spans="1:12" x14ac:dyDescent="0.25">
      <c r="A1421" s="2" t="s">
        <v>573</v>
      </c>
      <c r="B1421" s="5" t="s">
        <v>2478</v>
      </c>
      <c r="C1421" s="5" t="s">
        <v>2479</v>
      </c>
      <c r="D1421" s="1">
        <v>16564</v>
      </c>
      <c r="E1421" t="s">
        <v>2480</v>
      </c>
      <c r="F1421" t="s">
        <v>33</v>
      </c>
      <c r="G1421" s="5" t="s">
        <v>14</v>
      </c>
      <c r="H1421" s="5" t="s">
        <v>913</v>
      </c>
      <c r="I1421">
        <v>29</v>
      </c>
      <c r="J1421">
        <v>2</v>
      </c>
      <c r="K1421">
        <v>9</v>
      </c>
      <c r="L1421" t="s">
        <v>2648</v>
      </c>
    </row>
    <row r="1422" spans="1:12" x14ac:dyDescent="0.25">
      <c r="A1422" s="2" t="s">
        <v>573</v>
      </c>
      <c r="B1422" s="5" t="s">
        <v>2483</v>
      </c>
      <c r="C1422" s="5" t="s">
        <v>2484</v>
      </c>
      <c r="D1422" s="1">
        <v>16578</v>
      </c>
      <c r="E1422" t="s">
        <v>2485</v>
      </c>
      <c r="F1422" t="s">
        <v>2486</v>
      </c>
      <c r="G1422" s="5" t="s">
        <v>14</v>
      </c>
      <c r="H1422" s="5" t="s">
        <v>21</v>
      </c>
      <c r="I1422">
        <v>26</v>
      </c>
      <c r="J1422">
        <v>1</v>
      </c>
      <c r="K1422">
        <v>11</v>
      </c>
    </row>
    <row r="1423" spans="1:12" x14ac:dyDescent="0.25">
      <c r="A1423" s="2" t="s">
        <v>573</v>
      </c>
      <c r="B1423" s="5" t="s">
        <v>2487</v>
      </c>
      <c r="C1423" s="5" t="s">
        <v>2488</v>
      </c>
      <c r="D1423" s="1">
        <v>16578</v>
      </c>
      <c r="E1423" t="s">
        <v>2489</v>
      </c>
      <c r="F1423" t="s">
        <v>19</v>
      </c>
      <c r="G1423" s="5" t="s">
        <v>14</v>
      </c>
      <c r="H1423" s="5" t="s">
        <v>42</v>
      </c>
      <c r="I1423">
        <v>21</v>
      </c>
      <c r="J1423">
        <v>0</v>
      </c>
      <c r="K1423">
        <v>0</v>
      </c>
    </row>
    <row r="1424" spans="1:12" x14ac:dyDescent="0.25">
      <c r="A1424" s="2" t="s">
        <v>573</v>
      </c>
      <c r="B1424" s="5" t="s">
        <v>2494</v>
      </c>
      <c r="C1424" s="5" t="s">
        <v>2495</v>
      </c>
      <c r="D1424" s="1">
        <v>16578</v>
      </c>
      <c r="E1424" t="s">
        <v>1218</v>
      </c>
      <c r="F1424" t="s">
        <v>17</v>
      </c>
      <c r="G1424" s="5" t="s">
        <v>14</v>
      </c>
      <c r="H1424" s="5" t="s">
        <v>866</v>
      </c>
      <c r="I1424">
        <v>20</v>
      </c>
      <c r="J1424">
        <v>1</v>
      </c>
      <c r="K1424">
        <v>2</v>
      </c>
    </row>
    <row r="1425" spans="1:12" x14ac:dyDescent="0.25">
      <c r="A1425" s="2" t="s">
        <v>573</v>
      </c>
      <c r="B1425" s="5" t="s">
        <v>2496</v>
      </c>
      <c r="C1425" s="5" t="s">
        <v>2497</v>
      </c>
      <c r="D1425" s="1">
        <v>16578</v>
      </c>
      <c r="E1425" t="s">
        <v>1218</v>
      </c>
      <c r="F1425" t="s">
        <v>17</v>
      </c>
      <c r="G1425" s="5" t="s">
        <v>14</v>
      </c>
      <c r="H1425" s="5" t="s">
        <v>866</v>
      </c>
      <c r="I1425">
        <v>11</v>
      </c>
      <c r="J1425">
        <v>0</v>
      </c>
      <c r="K1425">
        <v>0</v>
      </c>
    </row>
    <row r="1426" spans="1:12" x14ac:dyDescent="0.25">
      <c r="A1426" s="2" t="s">
        <v>573</v>
      </c>
      <c r="B1426" s="5" t="s">
        <v>2492</v>
      </c>
      <c r="C1426" s="5" t="s">
        <v>2493</v>
      </c>
      <c r="D1426" s="1">
        <v>16578</v>
      </c>
      <c r="E1426" t="s">
        <v>309</v>
      </c>
      <c r="F1426" t="s">
        <v>310</v>
      </c>
      <c r="G1426" s="5" t="s">
        <v>14</v>
      </c>
      <c r="H1426" s="5" t="s">
        <v>1445</v>
      </c>
      <c r="I1426">
        <v>21</v>
      </c>
      <c r="J1426">
        <v>0</v>
      </c>
      <c r="K1426">
        <v>0</v>
      </c>
    </row>
    <row r="1427" spans="1:12" x14ac:dyDescent="0.25">
      <c r="A1427" s="2" t="s">
        <v>573</v>
      </c>
      <c r="B1427" s="5" t="s">
        <v>2498</v>
      </c>
      <c r="C1427" s="5" t="s">
        <v>2499</v>
      </c>
      <c r="D1427" s="1">
        <v>16585</v>
      </c>
      <c r="E1427" t="s">
        <v>622</v>
      </c>
      <c r="F1427" t="s">
        <v>63</v>
      </c>
      <c r="G1427" s="5" t="s">
        <v>14</v>
      </c>
      <c r="H1427" s="5" t="s">
        <v>42</v>
      </c>
      <c r="I1427">
        <v>18</v>
      </c>
      <c r="J1427">
        <v>0</v>
      </c>
      <c r="K1427">
        <v>0</v>
      </c>
    </row>
    <row r="1428" spans="1:12" x14ac:dyDescent="0.25">
      <c r="A1428" s="2" t="s">
        <v>573</v>
      </c>
      <c r="B1428" s="5" t="s">
        <v>2500</v>
      </c>
      <c r="C1428" s="5" t="s">
        <v>2501</v>
      </c>
      <c r="D1428" s="1">
        <v>16585</v>
      </c>
      <c r="E1428" t="s">
        <v>2502</v>
      </c>
      <c r="F1428" t="s">
        <v>30</v>
      </c>
      <c r="G1428" s="5" t="s">
        <v>14</v>
      </c>
      <c r="H1428" s="5" t="s">
        <v>518</v>
      </c>
      <c r="I1428">
        <v>12</v>
      </c>
      <c r="J1428">
        <v>0</v>
      </c>
      <c r="K1428">
        <v>0</v>
      </c>
    </row>
    <row r="1429" spans="1:12" x14ac:dyDescent="0.25">
      <c r="A1429" s="2" t="s">
        <v>573</v>
      </c>
      <c r="B1429" s="5" t="s">
        <v>2511</v>
      </c>
      <c r="C1429" s="5" t="s">
        <v>2512</v>
      </c>
      <c r="D1429" s="1">
        <v>16592</v>
      </c>
      <c r="E1429" t="s">
        <v>2513</v>
      </c>
      <c r="F1429" t="s">
        <v>17</v>
      </c>
      <c r="G1429" s="5" t="s">
        <v>14</v>
      </c>
      <c r="H1429" s="5" t="s">
        <v>21</v>
      </c>
      <c r="I1429">
        <v>21</v>
      </c>
      <c r="J1429">
        <v>3</v>
      </c>
      <c r="K1429">
        <v>6</v>
      </c>
    </row>
    <row r="1430" spans="1:12" x14ac:dyDescent="0.25">
      <c r="A1430" s="2" t="s">
        <v>573</v>
      </c>
      <c r="B1430" s="5" t="s">
        <v>2518</v>
      </c>
      <c r="C1430" s="5" t="s">
        <v>2519</v>
      </c>
      <c r="D1430" s="1">
        <v>16592</v>
      </c>
      <c r="E1430" t="s">
        <v>1834</v>
      </c>
      <c r="F1430" t="s">
        <v>2520</v>
      </c>
      <c r="G1430" s="5" t="s">
        <v>14</v>
      </c>
      <c r="H1430" s="5" t="s">
        <v>42</v>
      </c>
      <c r="I1430">
        <v>17</v>
      </c>
      <c r="J1430">
        <v>1</v>
      </c>
      <c r="K1430">
        <v>1</v>
      </c>
    </row>
    <row r="1431" spans="1:12" x14ac:dyDescent="0.25">
      <c r="A1431" s="2" t="s">
        <v>573</v>
      </c>
      <c r="B1431" s="5" t="s">
        <v>2505</v>
      </c>
      <c r="C1431" s="5" t="s">
        <v>2506</v>
      </c>
      <c r="D1431" s="1">
        <v>16592</v>
      </c>
      <c r="E1431" t="s">
        <v>2159</v>
      </c>
      <c r="F1431" t="s">
        <v>2184</v>
      </c>
      <c r="G1431" s="5" t="s">
        <v>14</v>
      </c>
      <c r="H1431" s="5" t="s">
        <v>1152</v>
      </c>
      <c r="I1431">
        <v>15</v>
      </c>
      <c r="J1431">
        <v>0</v>
      </c>
      <c r="K1431">
        <v>0</v>
      </c>
    </row>
    <row r="1432" spans="1:12" x14ac:dyDescent="0.25">
      <c r="A1432" s="2" t="s">
        <v>573</v>
      </c>
      <c r="B1432" s="5" t="s">
        <v>2514</v>
      </c>
      <c r="C1432" s="5" t="s">
        <v>2515</v>
      </c>
      <c r="D1432" s="1">
        <v>16592</v>
      </c>
      <c r="E1432" t="s">
        <v>1262</v>
      </c>
      <c r="F1432" t="s">
        <v>63</v>
      </c>
      <c r="G1432" s="5" t="s">
        <v>14</v>
      </c>
      <c r="H1432" s="5" t="s">
        <v>1152</v>
      </c>
      <c r="I1432">
        <v>15</v>
      </c>
      <c r="J1432">
        <v>0</v>
      </c>
      <c r="K1432">
        <v>0</v>
      </c>
    </row>
    <row r="1433" spans="1:12" x14ac:dyDescent="0.25">
      <c r="A1433" s="2" t="s">
        <v>573</v>
      </c>
      <c r="B1433" s="5" t="s">
        <v>2529</v>
      </c>
      <c r="C1433" s="5" t="s">
        <v>2530</v>
      </c>
      <c r="D1433" s="1">
        <v>16592</v>
      </c>
      <c r="E1433" t="s">
        <v>503</v>
      </c>
      <c r="F1433" t="s">
        <v>17</v>
      </c>
      <c r="G1433" s="5" t="s">
        <v>14</v>
      </c>
      <c r="H1433" s="5" t="s">
        <v>1938</v>
      </c>
      <c r="I1433">
        <v>21</v>
      </c>
      <c r="J1433">
        <v>0</v>
      </c>
      <c r="K1433">
        <v>0</v>
      </c>
    </row>
    <row r="1434" spans="1:12" x14ac:dyDescent="0.25">
      <c r="A1434" s="2" t="s">
        <v>573</v>
      </c>
      <c r="B1434" s="5" t="s">
        <v>2503</v>
      </c>
      <c r="C1434" s="5" t="s">
        <v>2504</v>
      </c>
      <c r="D1434" s="1">
        <v>16599</v>
      </c>
      <c r="E1434" t="s">
        <v>1983</v>
      </c>
      <c r="F1434" t="s">
        <v>2102</v>
      </c>
      <c r="G1434" s="5" t="s">
        <v>14</v>
      </c>
      <c r="H1434" s="5" t="s">
        <v>42</v>
      </c>
      <c r="I1434">
        <v>64</v>
      </c>
      <c r="J1434">
        <v>0</v>
      </c>
      <c r="K1434">
        <v>0</v>
      </c>
      <c r="L1434" t="s">
        <v>2649</v>
      </c>
    </row>
    <row r="1435" spans="1:12" x14ac:dyDescent="0.25">
      <c r="A1435" s="2" t="s">
        <v>573</v>
      </c>
      <c r="B1435" s="5" t="s">
        <v>2521</v>
      </c>
      <c r="C1435" s="5" t="s">
        <v>2522</v>
      </c>
      <c r="D1435" s="1">
        <v>16599</v>
      </c>
      <c r="E1435" t="s">
        <v>35</v>
      </c>
      <c r="F1435" t="s">
        <v>30</v>
      </c>
      <c r="G1435" s="5" t="s">
        <v>14</v>
      </c>
      <c r="H1435" s="5" t="s">
        <v>518</v>
      </c>
      <c r="I1435">
        <v>18</v>
      </c>
      <c r="J1435">
        <v>2</v>
      </c>
      <c r="K1435">
        <v>2</v>
      </c>
    </row>
    <row r="1436" spans="1:12" x14ac:dyDescent="0.25">
      <c r="A1436" s="2" t="s">
        <v>573</v>
      </c>
      <c r="B1436" s="5" t="s">
        <v>2534</v>
      </c>
      <c r="C1436" s="5" t="s">
        <v>2535</v>
      </c>
      <c r="D1436" s="1">
        <v>16599</v>
      </c>
      <c r="E1436" t="s">
        <v>622</v>
      </c>
      <c r="F1436" t="s">
        <v>63</v>
      </c>
      <c r="G1436" s="5" t="s">
        <v>14</v>
      </c>
      <c r="H1436" s="5" t="s">
        <v>518</v>
      </c>
      <c r="I1436">
        <v>10</v>
      </c>
      <c r="J1436">
        <v>0</v>
      </c>
      <c r="K1436">
        <v>0</v>
      </c>
      <c r="L1436" t="s">
        <v>2649</v>
      </c>
    </row>
    <row r="1437" spans="1:12" x14ac:dyDescent="0.25">
      <c r="A1437" s="2" t="s">
        <v>573</v>
      </c>
      <c r="B1437" s="5" t="s">
        <v>2509</v>
      </c>
      <c r="C1437" s="5" t="s">
        <v>2510</v>
      </c>
      <c r="D1437" s="1">
        <v>16599</v>
      </c>
      <c r="E1437" t="s">
        <v>1262</v>
      </c>
      <c r="F1437" t="s">
        <v>63</v>
      </c>
      <c r="G1437" s="5" t="s">
        <v>14</v>
      </c>
      <c r="H1437" s="5" t="s">
        <v>866</v>
      </c>
      <c r="I1437">
        <v>9</v>
      </c>
      <c r="J1437">
        <v>0</v>
      </c>
      <c r="K1437">
        <v>0</v>
      </c>
    </row>
    <row r="1438" spans="1:12" x14ac:dyDescent="0.25">
      <c r="A1438" s="2" t="s">
        <v>573</v>
      </c>
      <c r="B1438" s="5" t="s">
        <v>2531</v>
      </c>
      <c r="C1438" s="5" t="s">
        <v>2532</v>
      </c>
      <c r="D1438" s="1">
        <v>16599</v>
      </c>
      <c r="E1438" t="s">
        <v>2533</v>
      </c>
      <c r="F1438" t="s">
        <v>1537</v>
      </c>
      <c r="G1438" s="5" t="s">
        <v>14</v>
      </c>
      <c r="H1438" s="5" t="s">
        <v>913</v>
      </c>
      <c r="I1438">
        <v>124</v>
      </c>
      <c r="J1438">
        <v>0</v>
      </c>
      <c r="K1438">
        <v>0</v>
      </c>
    </row>
    <row r="1439" spans="1:12" x14ac:dyDescent="0.25">
      <c r="A1439" s="2" t="s">
        <v>573</v>
      </c>
      <c r="B1439" s="5" t="s">
        <v>2507</v>
      </c>
      <c r="C1439" s="5" t="s">
        <v>2508</v>
      </c>
      <c r="D1439" s="1">
        <v>16599</v>
      </c>
      <c r="E1439" t="s">
        <v>1262</v>
      </c>
      <c r="F1439" t="s">
        <v>63</v>
      </c>
      <c r="G1439" s="5" t="s">
        <v>14</v>
      </c>
      <c r="H1439" s="5" t="s">
        <v>1152</v>
      </c>
      <c r="I1439">
        <v>10</v>
      </c>
      <c r="J1439">
        <v>0</v>
      </c>
      <c r="K1439">
        <v>0</v>
      </c>
    </row>
    <row r="1440" spans="1:12" x14ac:dyDescent="0.25">
      <c r="A1440" s="2" t="s">
        <v>573</v>
      </c>
      <c r="B1440" s="5" t="s">
        <v>2527</v>
      </c>
      <c r="C1440" s="5" t="s">
        <v>2528</v>
      </c>
      <c r="D1440" s="1">
        <v>16599</v>
      </c>
      <c r="E1440" t="s">
        <v>57</v>
      </c>
      <c r="F1440" t="s">
        <v>17</v>
      </c>
      <c r="G1440" s="5" t="s">
        <v>14</v>
      </c>
      <c r="H1440" s="5" t="s">
        <v>1152</v>
      </c>
      <c r="I1440">
        <v>14</v>
      </c>
      <c r="J1440">
        <v>0</v>
      </c>
      <c r="K1440">
        <v>0</v>
      </c>
    </row>
    <row r="1441" spans="1:12" x14ac:dyDescent="0.25">
      <c r="A1441" s="2" t="s">
        <v>573</v>
      </c>
      <c r="B1441" s="5" t="s">
        <v>2525</v>
      </c>
      <c r="C1441" s="5" t="s">
        <v>2526</v>
      </c>
      <c r="D1441" s="1">
        <v>16599</v>
      </c>
      <c r="E1441" t="s">
        <v>622</v>
      </c>
      <c r="F1441" t="s">
        <v>63</v>
      </c>
      <c r="G1441" s="5" t="s">
        <v>14</v>
      </c>
      <c r="H1441" s="5" t="s">
        <v>1938</v>
      </c>
      <c r="I1441">
        <v>33</v>
      </c>
      <c r="J1441">
        <v>1</v>
      </c>
      <c r="K1441">
        <v>2</v>
      </c>
    </row>
    <row r="1442" spans="1:12" x14ac:dyDescent="0.25">
      <c r="A1442" s="2" t="s">
        <v>573</v>
      </c>
      <c r="B1442" s="5" t="s">
        <v>2556</v>
      </c>
      <c r="C1442" s="5" t="s">
        <v>2557</v>
      </c>
      <c r="D1442" s="1">
        <v>16606</v>
      </c>
      <c r="E1442" t="s">
        <v>2558</v>
      </c>
      <c r="F1442" t="s">
        <v>30</v>
      </c>
      <c r="G1442" s="5" t="s">
        <v>14</v>
      </c>
      <c r="H1442" s="5" t="s">
        <v>21</v>
      </c>
      <c r="I1442">
        <v>36</v>
      </c>
      <c r="J1442">
        <v>1</v>
      </c>
      <c r="K1442">
        <v>3</v>
      </c>
      <c r="L1442" t="s">
        <v>2648</v>
      </c>
    </row>
    <row r="1443" spans="1:12" x14ac:dyDescent="0.25">
      <c r="A1443" s="2" t="s">
        <v>573</v>
      </c>
      <c r="B1443" s="5" t="s">
        <v>2536</v>
      </c>
      <c r="C1443" s="5" t="s">
        <v>2537</v>
      </c>
      <c r="D1443" s="1">
        <v>16606</v>
      </c>
      <c r="E1443" t="s">
        <v>59</v>
      </c>
      <c r="F1443" t="s">
        <v>19</v>
      </c>
      <c r="G1443" s="5" t="s">
        <v>14</v>
      </c>
      <c r="H1443" s="5" t="s">
        <v>518</v>
      </c>
      <c r="I1443">
        <v>24</v>
      </c>
      <c r="J1443">
        <v>0</v>
      </c>
      <c r="K1443">
        <v>0</v>
      </c>
    </row>
    <row r="1444" spans="1:12" x14ac:dyDescent="0.25">
      <c r="A1444" s="2" t="s">
        <v>573</v>
      </c>
      <c r="B1444" s="5" t="s">
        <v>2545</v>
      </c>
      <c r="C1444" s="5" t="s">
        <v>2546</v>
      </c>
      <c r="D1444" s="1">
        <v>16606</v>
      </c>
      <c r="E1444" t="s">
        <v>2547</v>
      </c>
      <c r="F1444" t="s">
        <v>310</v>
      </c>
      <c r="G1444" s="5" t="s">
        <v>14</v>
      </c>
      <c r="H1444" s="5" t="s">
        <v>866</v>
      </c>
      <c r="I1444">
        <v>16</v>
      </c>
      <c r="J1444">
        <v>0</v>
      </c>
      <c r="K1444">
        <v>0</v>
      </c>
    </row>
    <row r="1445" spans="1:12" x14ac:dyDescent="0.25">
      <c r="A1445" s="2" t="s">
        <v>573</v>
      </c>
      <c r="B1445" s="5" t="s">
        <v>2538</v>
      </c>
      <c r="C1445" s="5" t="s">
        <v>2539</v>
      </c>
      <c r="D1445" s="1">
        <v>16606</v>
      </c>
      <c r="E1445" t="s">
        <v>2540</v>
      </c>
      <c r="F1445" t="s">
        <v>49</v>
      </c>
      <c r="G1445" s="5" t="s">
        <v>14</v>
      </c>
      <c r="H1445" s="5" t="s">
        <v>913</v>
      </c>
      <c r="I1445">
        <v>27</v>
      </c>
      <c r="J1445">
        <v>0</v>
      </c>
      <c r="K1445">
        <v>0</v>
      </c>
      <c r="L1445" t="s">
        <v>2649</v>
      </c>
    </row>
    <row r="1446" spans="1:12" x14ac:dyDescent="0.25">
      <c r="A1446" s="2" t="s">
        <v>573</v>
      </c>
      <c r="B1446" s="5" t="s">
        <v>2553</v>
      </c>
      <c r="C1446" s="5" t="s">
        <v>2554</v>
      </c>
      <c r="D1446" s="1">
        <v>16606</v>
      </c>
      <c r="E1446" t="s">
        <v>2555</v>
      </c>
      <c r="F1446" t="s">
        <v>1838</v>
      </c>
      <c r="G1446" s="5" t="s">
        <v>14</v>
      </c>
      <c r="H1446" s="5" t="s">
        <v>1938</v>
      </c>
      <c r="I1446">
        <v>51</v>
      </c>
      <c r="J1446">
        <v>2</v>
      </c>
      <c r="K1446">
        <v>4</v>
      </c>
    </row>
    <row r="1447" spans="1:12" x14ac:dyDescent="0.25">
      <c r="A1447" s="2" t="s">
        <v>573</v>
      </c>
      <c r="B1447" s="5" t="s">
        <v>2548</v>
      </c>
      <c r="C1447" s="5" t="s">
        <v>2549</v>
      </c>
      <c r="D1447" s="1">
        <v>16606</v>
      </c>
      <c r="E1447" t="s">
        <v>2550</v>
      </c>
      <c r="F1447" t="s">
        <v>30</v>
      </c>
      <c r="G1447" s="5" t="s">
        <v>14</v>
      </c>
      <c r="H1447" s="5" t="s">
        <v>641</v>
      </c>
      <c r="I1447">
        <v>21</v>
      </c>
      <c r="J1447">
        <v>1</v>
      </c>
      <c r="K1447">
        <v>2</v>
      </c>
      <c r="L1447" t="s">
        <v>2648</v>
      </c>
    </row>
    <row r="1448" spans="1:12" x14ac:dyDescent="0.25">
      <c r="A1448" s="2" t="s">
        <v>573</v>
      </c>
      <c r="B1448" s="5" t="s">
        <v>2551</v>
      </c>
      <c r="C1448" s="5" t="s">
        <v>2552</v>
      </c>
      <c r="D1448" s="1">
        <v>16606</v>
      </c>
      <c r="E1448" t="s">
        <v>35</v>
      </c>
      <c r="F1448" t="s">
        <v>1838</v>
      </c>
      <c r="G1448" s="5" t="s">
        <v>14</v>
      </c>
      <c r="H1448" s="5" t="s">
        <v>641</v>
      </c>
      <c r="I1448">
        <v>17</v>
      </c>
      <c r="J1448">
        <v>0</v>
      </c>
      <c r="K1448">
        <v>0</v>
      </c>
    </row>
    <row r="1449" spans="1:12" x14ac:dyDescent="0.25">
      <c r="A1449" s="2" t="s">
        <v>573</v>
      </c>
      <c r="B1449" s="5" t="s">
        <v>2541</v>
      </c>
      <c r="C1449" s="5" t="s">
        <v>2542</v>
      </c>
      <c r="D1449" s="1">
        <v>16606</v>
      </c>
      <c r="E1449" t="s">
        <v>2543</v>
      </c>
      <c r="F1449" t="s">
        <v>2544</v>
      </c>
      <c r="G1449" s="5" t="s">
        <v>14</v>
      </c>
      <c r="H1449" s="5" t="s">
        <v>866</v>
      </c>
      <c r="I1449">
        <v>23</v>
      </c>
      <c r="J1449">
        <v>0</v>
      </c>
      <c r="K1449">
        <v>0</v>
      </c>
      <c r="L1449" t="s">
        <v>2649</v>
      </c>
    </row>
    <row r="1450" spans="1:12" x14ac:dyDescent="0.25">
      <c r="A1450" s="2" t="s">
        <v>573</v>
      </c>
      <c r="B1450" s="5" t="s">
        <v>2566</v>
      </c>
      <c r="C1450" s="5" t="s">
        <v>2567</v>
      </c>
      <c r="D1450" s="1">
        <v>16746</v>
      </c>
      <c r="E1450" t="s">
        <v>2568</v>
      </c>
      <c r="F1450" t="s">
        <v>2569</v>
      </c>
      <c r="G1450" s="5" t="s">
        <v>14</v>
      </c>
      <c r="H1450" s="5" t="s">
        <v>518</v>
      </c>
      <c r="I1450">
        <v>7</v>
      </c>
      <c r="J1450">
        <v>0</v>
      </c>
      <c r="K1450">
        <v>0</v>
      </c>
    </row>
    <row r="1451" spans="1:12" x14ac:dyDescent="0.25">
      <c r="A1451" s="2" t="s">
        <v>573</v>
      </c>
      <c r="B1451" s="5" t="s">
        <v>2573</v>
      </c>
      <c r="C1451" s="5" t="s">
        <v>2574</v>
      </c>
      <c r="D1451" s="1">
        <v>16746</v>
      </c>
      <c r="E1451" t="s">
        <v>2575</v>
      </c>
      <c r="F1451" t="s">
        <v>33</v>
      </c>
      <c r="G1451" s="5" t="s">
        <v>14</v>
      </c>
      <c r="H1451" s="5" t="s">
        <v>518</v>
      </c>
      <c r="I1451">
        <v>7</v>
      </c>
      <c r="J1451">
        <v>0</v>
      </c>
      <c r="K1451">
        <v>0</v>
      </c>
    </row>
    <row r="1452" spans="1:12" x14ac:dyDescent="0.25">
      <c r="A1452" s="2" t="s">
        <v>573</v>
      </c>
      <c r="B1452" s="5" t="s">
        <v>2570</v>
      </c>
      <c r="C1452" s="5" t="s">
        <v>2571</v>
      </c>
      <c r="D1452" s="1">
        <v>16746</v>
      </c>
      <c r="E1452" t="s">
        <v>2572</v>
      </c>
      <c r="F1452" t="s">
        <v>30</v>
      </c>
      <c r="G1452" s="5" t="s">
        <v>14</v>
      </c>
      <c r="H1452" s="5" t="s">
        <v>913</v>
      </c>
      <c r="I1452">
        <v>5</v>
      </c>
      <c r="J1452">
        <v>0</v>
      </c>
      <c r="K1452">
        <v>0</v>
      </c>
    </row>
    <row r="1453" spans="1:12" x14ac:dyDescent="0.25">
      <c r="A1453" s="2" t="s">
        <v>573</v>
      </c>
      <c r="B1453" s="5" t="s">
        <v>2579</v>
      </c>
      <c r="C1453" s="5" t="s">
        <v>2580</v>
      </c>
      <c r="D1453" s="1">
        <v>16754</v>
      </c>
      <c r="E1453" t="s">
        <v>2581</v>
      </c>
      <c r="F1453" t="s">
        <v>2582</v>
      </c>
      <c r="G1453" s="5" t="s">
        <v>14</v>
      </c>
      <c r="H1453" s="5" t="s">
        <v>518</v>
      </c>
      <c r="I1453">
        <v>5</v>
      </c>
      <c r="J1453">
        <v>0</v>
      </c>
      <c r="K1453">
        <v>0</v>
      </c>
    </row>
    <row r="1454" spans="1:12" x14ac:dyDescent="0.25">
      <c r="A1454" s="2" t="s">
        <v>573</v>
      </c>
      <c r="B1454" s="5" t="s">
        <v>2583</v>
      </c>
      <c r="C1454" s="5" t="s">
        <v>2584</v>
      </c>
      <c r="D1454" s="1">
        <v>16754</v>
      </c>
      <c r="E1454" t="s">
        <v>2585</v>
      </c>
      <c r="F1454" t="s">
        <v>2586</v>
      </c>
      <c r="G1454" s="5" t="s">
        <v>14</v>
      </c>
      <c r="H1454" s="5" t="s">
        <v>1152</v>
      </c>
      <c r="I1454">
        <v>13</v>
      </c>
      <c r="J1454">
        <v>2</v>
      </c>
      <c r="K1454">
        <v>4</v>
      </c>
    </row>
    <row r="1455" spans="1:12" x14ac:dyDescent="0.25">
      <c r="A1455" s="2" t="s">
        <v>573</v>
      </c>
      <c r="B1455" s="5" t="s">
        <v>2591</v>
      </c>
      <c r="C1455" s="5" t="s">
        <v>2592</v>
      </c>
      <c r="D1455" s="1">
        <v>16754</v>
      </c>
      <c r="E1455" t="s">
        <v>1218</v>
      </c>
      <c r="F1455" t="s">
        <v>17</v>
      </c>
      <c r="G1455" s="5" t="s">
        <v>14</v>
      </c>
      <c r="H1455" s="5" t="s">
        <v>1152</v>
      </c>
      <c r="I1455">
        <v>17</v>
      </c>
      <c r="J1455">
        <v>0</v>
      </c>
      <c r="K1455">
        <v>0</v>
      </c>
    </row>
    <row r="1456" spans="1:12" x14ac:dyDescent="0.25">
      <c r="A1456" s="2" t="s">
        <v>573</v>
      </c>
      <c r="B1456" s="5" t="s">
        <v>2593</v>
      </c>
      <c r="C1456" s="5" t="s">
        <v>2594</v>
      </c>
      <c r="D1456" s="1">
        <v>16774</v>
      </c>
      <c r="E1456" t="s">
        <v>1649</v>
      </c>
      <c r="F1456" t="s">
        <v>310</v>
      </c>
      <c r="G1456" s="5" t="s">
        <v>14</v>
      </c>
      <c r="H1456" s="5" t="s">
        <v>913</v>
      </c>
      <c r="I1456">
        <v>8</v>
      </c>
      <c r="J1456">
        <v>0</v>
      </c>
      <c r="K1456">
        <v>0</v>
      </c>
    </row>
    <row r="1457" spans="1:42" x14ac:dyDescent="0.25">
      <c r="A1457" s="2" t="s">
        <v>573</v>
      </c>
      <c r="B1457" s="5" t="s">
        <v>2595</v>
      </c>
      <c r="C1457" s="5" t="s">
        <v>2596</v>
      </c>
      <c r="D1457" s="1">
        <v>16781</v>
      </c>
      <c r="E1457" t="s">
        <v>2597</v>
      </c>
      <c r="F1457" t="s">
        <v>17</v>
      </c>
      <c r="G1457" s="5" t="s">
        <v>14</v>
      </c>
      <c r="H1457" s="5" t="s">
        <v>21</v>
      </c>
      <c r="I1457">
        <v>39</v>
      </c>
      <c r="J1457">
        <v>1</v>
      </c>
      <c r="K1457">
        <v>7</v>
      </c>
      <c r="L1457" t="s">
        <v>2648</v>
      </c>
    </row>
    <row r="1458" spans="1:42" x14ac:dyDescent="0.25">
      <c r="A1458" s="2" t="s">
        <v>573</v>
      </c>
      <c r="B1458" s="5" t="s">
        <v>2598</v>
      </c>
      <c r="C1458" s="5" t="s">
        <v>2599</v>
      </c>
      <c r="D1458" s="1">
        <v>16781</v>
      </c>
      <c r="E1458" t="s">
        <v>2600</v>
      </c>
      <c r="F1458" t="s">
        <v>17</v>
      </c>
      <c r="G1458" s="5" t="s">
        <v>14</v>
      </c>
      <c r="H1458" s="5" t="s">
        <v>21</v>
      </c>
      <c r="I1458">
        <v>8</v>
      </c>
      <c r="J1458">
        <v>0</v>
      </c>
      <c r="K1458">
        <v>0</v>
      </c>
    </row>
    <row r="1459" spans="1:42" x14ac:dyDescent="0.25">
      <c r="A1459" s="2" t="s">
        <v>573</v>
      </c>
      <c r="B1459" s="5" t="s">
        <v>2608</v>
      </c>
      <c r="C1459" s="5" t="s">
        <v>2609</v>
      </c>
      <c r="D1459" s="1">
        <v>16781</v>
      </c>
      <c r="E1459" t="s">
        <v>2610</v>
      </c>
      <c r="G1459" s="5" t="s">
        <v>14</v>
      </c>
      <c r="H1459" s="5" t="s">
        <v>518</v>
      </c>
      <c r="I1459">
        <v>3</v>
      </c>
      <c r="J1459">
        <v>0</v>
      </c>
      <c r="K1459">
        <v>0</v>
      </c>
    </row>
    <row r="1460" spans="1:42" x14ac:dyDescent="0.25">
      <c r="A1460" s="2" t="s">
        <v>573</v>
      </c>
      <c r="B1460" s="5" t="s">
        <v>2605</v>
      </c>
      <c r="C1460" s="5" t="s">
        <v>2606</v>
      </c>
      <c r="D1460" s="1">
        <v>16781</v>
      </c>
      <c r="E1460" t="s">
        <v>2607</v>
      </c>
      <c r="G1460" s="5" t="s">
        <v>14</v>
      </c>
      <c r="H1460" s="5" t="s">
        <v>641</v>
      </c>
      <c r="I1460">
        <v>27</v>
      </c>
      <c r="J1460">
        <v>2</v>
      </c>
      <c r="K1460">
        <v>3</v>
      </c>
    </row>
    <row r="1461" spans="1:42" x14ac:dyDescent="0.25">
      <c r="A1461" s="2" t="s">
        <v>573</v>
      </c>
      <c r="B1461" s="5" t="s">
        <v>2601</v>
      </c>
      <c r="C1461" s="5" t="s">
        <v>2602</v>
      </c>
      <c r="D1461" s="1">
        <v>16781</v>
      </c>
      <c r="E1461" t="s">
        <v>2603</v>
      </c>
      <c r="F1461" t="s">
        <v>1503</v>
      </c>
      <c r="G1461" s="5" t="s">
        <v>14</v>
      </c>
      <c r="H1461" s="5" t="s">
        <v>913</v>
      </c>
      <c r="I1461">
        <v>8</v>
      </c>
      <c r="J1461">
        <v>2</v>
      </c>
      <c r="K1461">
        <v>6</v>
      </c>
      <c r="L1461" t="s">
        <v>2648</v>
      </c>
    </row>
    <row r="1462" spans="1:42" x14ac:dyDescent="0.25">
      <c r="A1462" s="2" t="s">
        <v>573</v>
      </c>
      <c r="B1462" s="5" t="s">
        <v>2611</v>
      </c>
      <c r="C1462" s="5" t="s">
        <v>2612</v>
      </c>
      <c r="D1462" s="1">
        <v>16788</v>
      </c>
      <c r="E1462" t="s">
        <v>1218</v>
      </c>
      <c r="F1462" t="s">
        <v>17</v>
      </c>
      <c r="G1462" s="5" t="s">
        <v>14</v>
      </c>
      <c r="H1462" s="5" t="s">
        <v>518</v>
      </c>
      <c r="I1462">
        <v>6</v>
      </c>
      <c r="J1462">
        <v>1</v>
      </c>
      <c r="K1462">
        <v>1</v>
      </c>
    </row>
    <row r="1463" spans="1:42" x14ac:dyDescent="0.25">
      <c r="A1463" s="2" t="s">
        <v>573</v>
      </c>
      <c r="B1463" s="5" t="s">
        <v>2400</v>
      </c>
      <c r="C1463" s="5" t="s">
        <v>2401</v>
      </c>
      <c r="D1463" s="1">
        <v>16797</v>
      </c>
      <c r="E1463" t="s">
        <v>2362</v>
      </c>
      <c r="F1463" t="s">
        <v>17</v>
      </c>
      <c r="G1463" s="5" t="s">
        <v>14</v>
      </c>
      <c r="H1463" s="5" t="s">
        <v>21</v>
      </c>
      <c r="I1463" s="5">
        <v>10</v>
      </c>
      <c r="J1463">
        <v>0</v>
      </c>
      <c r="K1463">
        <v>0</v>
      </c>
    </row>
    <row r="1464" spans="1:42" s="32" customFormat="1" x14ac:dyDescent="0.25">
      <c r="A1464" s="32" t="s">
        <v>573</v>
      </c>
      <c r="B1464" s="20" t="s">
        <v>2306</v>
      </c>
      <c r="C1464" s="20" t="s">
        <v>2307</v>
      </c>
      <c r="D1464" s="31">
        <v>16424</v>
      </c>
      <c r="E1464" s="20"/>
      <c r="F1464" s="20"/>
      <c r="G1464" s="20" t="s">
        <v>41</v>
      </c>
      <c r="H1464" s="20" t="s">
        <v>1152</v>
      </c>
      <c r="I1464" s="20">
        <v>5</v>
      </c>
      <c r="J1464" s="20">
        <v>0</v>
      </c>
      <c r="K1464" s="20">
        <v>0</v>
      </c>
      <c r="L1464" s="20"/>
      <c r="M1464" s="20"/>
      <c r="N1464" s="20"/>
      <c r="O1464" s="20"/>
      <c r="P1464" s="20"/>
      <c r="Q1464" s="20"/>
      <c r="R1464" s="20"/>
      <c r="S1464" s="20"/>
      <c r="T1464" s="20"/>
      <c r="U1464" s="20"/>
      <c r="V1464" s="20"/>
      <c r="W1464" s="20"/>
      <c r="X1464" s="20"/>
      <c r="Y1464" s="20"/>
      <c r="Z1464" s="20"/>
      <c r="AA1464" s="20"/>
      <c r="AB1464" s="20"/>
      <c r="AC1464" s="20"/>
      <c r="AD1464" s="20"/>
      <c r="AE1464" s="20"/>
      <c r="AF1464" s="20"/>
      <c r="AG1464" s="20"/>
      <c r="AH1464" s="20"/>
      <c r="AI1464" s="20"/>
      <c r="AJ1464" s="20"/>
      <c r="AK1464" s="20"/>
      <c r="AL1464" s="20"/>
      <c r="AM1464" s="20"/>
      <c r="AN1464" s="20"/>
      <c r="AO1464" s="20"/>
      <c r="AP1464" s="20"/>
    </row>
    <row r="1465" spans="1:42" s="32" customFormat="1" x14ac:dyDescent="0.25">
      <c r="A1465" s="32" t="s">
        <v>573</v>
      </c>
      <c r="B1465" s="20" t="s">
        <v>2481</v>
      </c>
      <c r="C1465" s="20" t="s">
        <v>2482</v>
      </c>
      <c r="D1465" s="33">
        <v>16564</v>
      </c>
      <c r="G1465" s="20" t="s">
        <v>22</v>
      </c>
      <c r="H1465" s="20" t="s">
        <v>1445</v>
      </c>
      <c r="I1465" s="32">
        <v>42</v>
      </c>
      <c r="J1465" s="32">
        <v>3</v>
      </c>
      <c r="K1465" s="32">
        <v>8</v>
      </c>
    </row>
    <row r="1466" spans="1:42" s="32" customFormat="1" x14ac:dyDescent="0.25">
      <c r="A1466" s="20" t="s">
        <v>573</v>
      </c>
      <c r="B1466" s="32" t="s">
        <v>1073</v>
      </c>
      <c r="C1466" s="32" t="s">
        <v>1074</v>
      </c>
      <c r="D1466" s="33">
        <v>14681</v>
      </c>
      <c r="E1466" s="32" t="s">
        <v>1075</v>
      </c>
      <c r="F1466" s="32" t="s">
        <v>63</v>
      </c>
      <c r="G1466" s="32" t="s">
        <v>14</v>
      </c>
      <c r="H1466" s="32" t="s">
        <v>641</v>
      </c>
      <c r="I1466" s="32">
        <v>10</v>
      </c>
      <c r="J1466" s="32">
        <v>1</v>
      </c>
      <c r="K1466" s="32">
        <v>2</v>
      </c>
    </row>
    <row r="1467" spans="1:42" s="32" customFormat="1" x14ac:dyDescent="0.25">
      <c r="A1467" s="32" t="s">
        <v>573</v>
      </c>
      <c r="B1467" s="32" t="s">
        <v>1303</v>
      </c>
      <c r="C1467" s="32" t="s">
        <v>1304</v>
      </c>
      <c r="D1467" s="33">
        <v>14996</v>
      </c>
      <c r="E1467" s="32" t="s">
        <v>194</v>
      </c>
      <c r="F1467" s="32" t="s">
        <v>1206</v>
      </c>
      <c r="G1467" s="32" t="s">
        <v>14</v>
      </c>
      <c r="H1467" s="32" t="s">
        <v>16</v>
      </c>
      <c r="I1467" s="32">
        <v>19</v>
      </c>
      <c r="J1467" s="32">
        <v>0</v>
      </c>
      <c r="K1467" s="32">
        <v>0</v>
      </c>
    </row>
    <row r="1468" spans="1:42" s="20" customFormat="1" x14ac:dyDescent="0.25">
      <c r="A1468" s="20" t="s">
        <v>573</v>
      </c>
      <c r="B1468" s="20" t="s">
        <v>1607</v>
      </c>
      <c r="C1468" s="20" t="s">
        <v>1608</v>
      </c>
      <c r="D1468" s="31">
        <v>15430</v>
      </c>
      <c r="E1468" s="20" t="s">
        <v>1609</v>
      </c>
      <c r="F1468" s="20" t="s">
        <v>1610</v>
      </c>
      <c r="G1468" s="20" t="s">
        <v>14</v>
      </c>
      <c r="H1468" s="20" t="s">
        <v>518</v>
      </c>
      <c r="I1468" s="20">
        <v>6</v>
      </c>
      <c r="J1468" s="20">
        <v>0</v>
      </c>
      <c r="K1468" s="20">
        <v>0</v>
      </c>
    </row>
    <row r="1469" spans="1:42" s="32" customFormat="1" x14ac:dyDescent="0.25">
      <c r="A1469" s="32" t="s">
        <v>573</v>
      </c>
      <c r="B1469" s="20" t="s">
        <v>2290</v>
      </c>
      <c r="C1469" s="20" t="s">
        <v>2291</v>
      </c>
      <c r="D1469" s="31">
        <v>16410</v>
      </c>
      <c r="E1469" s="20" t="s">
        <v>1262</v>
      </c>
      <c r="F1469" s="20" t="s">
        <v>63</v>
      </c>
      <c r="G1469" s="20" t="s">
        <v>14</v>
      </c>
      <c r="H1469" s="20" t="s">
        <v>1445</v>
      </c>
      <c r="I1469" s="20">
        <v>21</v>
      </c>
      <c r="J1469" s="20">
        <v>0</v>
      </c>
      <c r="K1469" s="20">
        <v>0</v>
      </c>
      <c r="L1469" s="20"/>
      <c r="M1469" s="20"/>
      <c r="N1469" s="20"/>
      <c r="O1469" s="20"/>
      <c r="P1469" s="20"/>
      <c r="Q1469" s="20"/>
      <c r="R1469" s="20"/>
      <c r="S1469" s="20"/>
      <c r="T1469" s="20"/>
      <c r="U1469" s="20"/>
      <c r="V1469" s="20"/>
      <c r="W1469" s="20"/>
      <c r="X1469" s="20"/>
      <c r="Y1469" s="20"/>
      <c r="Z1469" s="20"/>
      <c r="AA1469" s="20"/>
      <c r="AB1469" s="20"/>
      <c r="AC1469" s="20"/>
      <c r="AD1469" s="20"/>
      <c r="AE1469" s="20"/>
      <c r="AF1469" s="20"/>
      <c r="AG1469" s="20"/>
      <c r="AH1469" s="20"/>
      <c r="AI1469" s="20"/>
      <c r="AJ1469" s="20"/>
      <c r="AK1469" s="20"/>
      <c r="AL1469" s="20"/>
      <c r="AM1469" s="20"/>
      <c r="AN1469" s="20"/>
      <c r="AO1469" s="20"/>
      <c r="AP1469" s="20"/>
    </row>
    <row r="1470" spans="1:42" s="32" customFormat="1" x14ac:dyDescent="0.25">
      <c r="A1470" s="32" t="s">
        <v>573</v>
      </c>
      <c r="B1470" s="20" t="s">
        <v>2306</v>
      </c>
      <c r="C1470" s="20" t="s">
        <v>2307</v>
      </c>
      <c r="D1470" s="31">
        <v>16424</v>
      </c>
      <c r="E1470" s="20" t="s">
        <v>424</v>
      </c>
      <c r="F1470" s="20" t="s">
        <v>63</v>
      </c>
      <c r="G1470" s="20" t="s">
        <v>14</v>
      </c>
      <c r="H1470" s="20" t="s">
        <v>21</v>
      </c>
      <c r="I1470" s="20">
        <v>24</v>
      </c>
      <c r="J1470" s="20">
        <v>2</v>
      </c>
      <c r="K1470" s="20">
        <v>3</v>
      </c>
      <c r="L1470" s="20"/>
      <c r="M1470" s="20"/>
      <c r="N1470" s="20"/>
      <c r="O1470" s="20"/>
      <c r="P1470" s="20"/>
      <c r="Q1470" s="20"/>
      <c r="R1470" s="20"/>
      <c r="S1470" s="20"/>
      <c r="T1470" s="20"/>
      <c r="U1470" s="20"/>
      <c r="V1470" s="20"/>
      <c r="W1470" s="20"/>
      <c r="X1470" s="20"/>
      <c r="Y1470" s="20"/>
      <c r="Z1470" s="20"/>
      <c r="AA1470" s="20"/>
      <c r="AB1470" s="20"/>
      <c r="AC1470" s="20"/>
      <c r="AD1470" s="20"/>
      <c r="AE1470" s="20"/>
      <c r="AF1470" s="20"/>
      <c r="AG1470" s="20"/>
      <c r="AH1470" s="20"/>
      <c r="AI1470" s="20"/>
      <c r="AJ1470" s="20"/>
      <c r="AK1470" s="20"/>
      <c r="AL1470" s="20"/>
      <c r="AM1470" s="20"/>
      <c r="AN1470" s="20"/>
      <c r="AO1470" s="20"/>
      <c r="AP1470" s="20"/>
    </row>
    <row r="1471" spans="1:42" s="32" customFormat="1" x14ac:dyDescent="0.25">
      <c r="A1471" s="32" t="s">
        <v>573</v>
      </c>
      <c r="B1471" s="20" t="s">
        <v>2460</v>
      </c>
      <c r="C1471" s="20" t="s">
        <v>2461</v>
      </c>
      <c r="D1471" s="33">
        <v>16536</v>
      </c>
      <c r="E1471" s="32" t="s">
        <v>1262</v>
      </c>
      <c r="F1471" s="32" t="s">
        <v>63</v>
      </c>
      <c r="G1471" s="20" t="s">
        <v>14</v>
      </c>
      <c r="H1471" s="20" t="s">
        <v>641</v>
      </c>
      <c r="I1471" s="32">
        <v>10</v>
      </c>
      <c r="J1471" s="32">
        <v>0</v>
      </c>
      <c r="K1471" s="32">
        <v>0</v>
      </c>
    </row>
    <row r="1472" spans="1:42" s="32" customFormat="1" x14ac:dyDescent="0.25">
      <c r="A1472" s="32" t="s">
        <v>573</v>
      </c>
      <c r="B1472" s="20" t="s">
        <v>2481</v>
      </c>
      <c r="C1472" s="20" t="s">
        <v>2482</v>
      </c>
      <c r="D1472" s="33">
        <v>16564</v>
      </c>
      <c r="E1472" s="32" t="s">
        <v>1262</v>
      </c>
      <c r="F1472" s="32" t="s">
        <v>63</v>
      </c>
      <c r="G1472" s="20" t="s">
        <v>14</v>
      </c>
      <c r="H1472" s="20" t="s">
        <v>1152</v>
      </c>
      <c r="I1472" s="32">
        <v>18</v>
      </c>
      <c r="J1472" s="32">
        <v>1</v>
      </c>
      <c r="K1472" s="32">
        <v>1</v>
      </c>
      <c r="L1472" s="32" t="s">
        <v>2648</v>
      </c>
    </row>
    <row r="1473" spans="2:42" x14ac:dyDescent="0.25">
      <c r="D1473" s="1"/>
      <c r="K1473" s="27">
        <f>SUM(K721:K1472)</f>
        <v>1883</v>
      </c>
      <c r="L1473" s="27" t="s">
        <v>2667</v>
      </c>
      <c r="M1473" s="28">
        <f>1869/474</f>
        <v>3.9430379746835444</v>
      </c>
      <c r="P1473">
        <f>COUNTIF(K989:K1472, 0)</f>
        <v>262</v>
      </c>
    </row>
    <row r="1474" spans="2:42" s="2" customFormat="1" x14ac:dyDescent="0.25">
      <c r="D1474" s="19"/>
      <c r="P1474" s="2">
        <f>481-261+1</f>
        <v>221</v>
      </c>
      <c r="Q1474" s="2" t="s">
        <v>2653</v>
      </c>
    </row>
    <row r="1475" spans="2:42" s="2" customFormat="1" x14ac:dyDescent="0.25">
      <c r="D1475" s="19"/>
      <c r="P1475" s="2" t="s">
        <v>2655</v>
      </c>
    </row>
    <row r="1476" spans="2:42" s="2" customFormat="1" x14ac:dyDescent="0.25">
      <c r="D1476" s="19"/>
      <c r="P1476" s="2" t="s">
        <v>2650</v>
      </c>
    </row>
    <row r="1477" spans="2:42" s="2" customFormat="1" x14ac:dyDescent="0.25">
      <c r="D1477" s="19"/>
      <c r="P1477" s="2" t="s">
        <v>2654</v>
      </c>
    </row>
    <row r="1478" spans="2:42" s="2" customFormat="1" x14ac:dyDescent="0.25">
      <c r="B1478" s="9"/>
      <c r="C1478" s="9"/>
      <c r="D1478" s="10"/>
      <c r="E1478" s="9"/>
      <c r="F1478" s="9"/>
      <c r="G1478" s="9"/>
      <c r="H1478" s="9"/>
      <c r="I1478" s="9"/>
      <c r="J1478" s="9"/>
      <c r="K1478" s="9"/>
      <c r="L1478" s="9"/>
      <c r="M1478" s="9"/>
      <c r="N1478" s="9"/>
      <c r="O1478" s="9"/>
      <c r="P1478" s="36">
        <f>239/482</f>
        <v>0.49585062240663902</v>
      </c>
      <c r="Q1478" s="9"/>
      <c r="R1478" s="9"/>
      <c r="S1478" s="9"/>
      <c r="T1478" s="9"/>
      <c r="U1478" s="9"/>
      <c r="V1478" s="9"/>
      <c r="W1478" s="9"/>
      <c r="X1478" s="9"/>
      <c r="Y1478" s="9"/>
      <c r="Z1478" s="9"/>
      <c r="AA1478" s="9"/>
      <c r="AB1478" s="9"/>
      <c r="AC1478" s="9"/>
      <c r="AD1478" s="9"/>
      <c r="AE1478" s="9"/>
      <c r="AF1478" s="9"/>
      <c r="AG1478" s="9"/>
      <c r="AH1478" s="9"/>
      <c r="AI1478" s="9"/>
      <c r="AJ1478" s="9"/>
      <c r="AK1478" s="9"/>
      <c r="AL1478" s="9"/>
      <c r="AM1478" s="9"/>
      <c r="AN1478" s="9"/>
      <c r="AO1478" s="9"/>
      <c r="AP1478" s="9"/>
    </row>
    <row r="1479" spans="2:42" s="2" customFormat="1" x14ac:dyDescent="0.25">
      <c r="B1479" s="9"/>
      <c r="C1479" s="9"/>
      <c r="D1479" s="10"/>
      <c r="E1479" s="9"/>
      <c r="F1479" s="9"/>
      <c r="G1479" s="9"/>
      <c r="H1479" s="9"/>
      <c r="I1479" s="9"/>
      <c r="J1479" s="9"/>
      <c r="K1479" s="9"/>
      <c r="L1479" s="9"/>
      <c r="M1479" s="9"/>
      <c r="N1479" s="9"/>
      <c r="O1479" s="9"/>
      <c r="P1479" s="9"/>
      <c r="Q1479" s="9"/>
      <c r="R1479" s="9"/>
      <c r="S1479" s="9"/>
      <c r="T1479" s="9"/>
      <c r="U1479" s="9"/>
      <c r="V1479" s="9"/>
      <c r="W1479" s="9"/>
      <c r="X1479" s="9"/>
      <c r="Y1479" s="9"/>
      <c r="Z1479" s="9"/>
      <c r="AA1479" s="9"/>
      <c r="AB1479" s="9"/>
      <c r="AC1479" s="9"/>
      <c r="AD1479" s="9"/>
      <c r="AE1479" s="9"/>
      <c r="AF1479" s="9"/>
      <c r="AG1479" s="9"/>
      <c r="AH1479" s="9"/>
      <c r="AI1479" s="9"/>
      <c r="AJ1479" s="9"/>
      <c r="AK1479" s="9"/>
      <c r="AL1479" s="9"/>
      <c r="AM1479" s="9"/>
      <c r="AN1479" s="9"/>
      <c r="AO1479" s="9"/>
      <c r="AP1479" s="9"/>
    </row>
    <row r="1480" spans="2:42" s="2" customFormat="1" x14ac:dyDescent="0.25">
      <c r="B1480" s="9"/>
      <c r="C1480" s="9"/>
      <c r="D1480" s="10"/>
      <c r="E1480" s="9"/>
      <c r="F1480" s="9"/>
      <c r="G1480" s="9"/>
      <c r="H1480" s="9"/>
      <c r="I1480" s="9"/>
      <c r="J1480" s="9"/>
      <c r="K1480" s="9"/>
      <c r="L1480" s="9"/>
      <c r="M1480" s="9"/>
      <c r="N1480" s="9"/>
      <c r="O1480" s="9"/>
      <c r="P1480" s="9"/>
      <c r="Q1480" s="9"/>
      <c r="R1480" s="9"/>
      <c r="S1480" s="9"/>
      <c r="T1480" s="9"/>
      <c r="U1480" s="9"/>
      <c r="V1480" s="9"/>
      <c r="W1480" s="9"/>
      <c r="X1480" s="9"/>
      <c r="Y1480" s="9"/>
      <c r="Z1480" s="9"/>
      <c r="AA1480" s="9"/>
      <c r="AB1480" s="9"/>
      <c r="AC1480" s="9"/>
      <c r="AD1480" s="9"/>
      <c r="AE1480" s="9"/>
      <c r="AF1480" s="9"/>
      <c r="AG1480" s="9"/>
      <c r="AH1480" s="9"/>
      <c r="AI1480" s="9"/>
      <c r="AJ1480" s="9"/>
      <c r="AK1480" s="9"/>
      <c r="AL1480" s="9"/>
      <c r="AM1480" s="9"/>
      <c r="AN1480" s="9"/>
      <c r="AO1480" s="9"/>
      <c r="AP1480" s="9"/>
    </row>
    <row r="1481" spans="2:42" s="2" customFormat="1" x14ac:dyDescent="0.25">
      <c r="B1481" s="9"/>
      <c r="C1481" s="9"/>
      <c r="D1481" s="10"/>
      <c r="E1481" s="9"/>
      <c r="F1481" s="9"/>
      <c r="G1481" s="9"/>
      <c r="H1481" s="9"/>
      <c r="I1481" s="9"/>
      <c r="J1481" s="9"/>
      <c r="K1481" s="9"/>
      <c r="L1481" s="9"/>
      <c r="M1481" s="9"/>
      <c r="N1481" s="9"/>
      <c r="O1481" s="9"/>
      <c r="P1481" s="9"/>
      <c r="Q1481" s="9"/>
      <c r="R1481" s="9"/>
      <c r="S1481" s="9"/>
      <c r="T1481" s="9"/>
      <c r="U1481" s="9"/>
      <c r="V1481" s="9"/>
      <c r="W1481" s="9"/>
      <c r="X1481" s="9"/>
      <c r="Y1481" s="9"/>
      <c r="Z1481" s="9"/>
      <c r="AA1481" s="9"/>
      <c r="AB1481" s="9"/>
      <c r="AC1481" s="9"/>
      <c r="AD1481" s="9"/>
      <c r="AE1481" s="9"/>
      <c r="AF1481" s="9"/>
      <c r="AG1481" s="9"/>
      <c r="AH1481" s="9"/>
      <c r="AI1481" s="9"/>
      <c r="AJ1481" s="9"/>
      <c r="AK1481" s="9"/>
      <c r="AL1481" s="9"/>
      <c r="AM1481" s="9"/>
      <c r="AN1481" s="9"/>
      <c r="AO1481" s="9"/>
      <c r="AP1481" s="9"/>
    </row>
  </sheetData>
  <pageMargins left="0.75" right="0.75" top="1" bottom="1" header="0.5" footer="0.5"/>
  <pageSetup scale="18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Huang</dc:creator>
  <cp:lastModifiedBy>Temp</cp:lastModifiedBy>
  <cp:lastPrinted>2013-07-25T12:25:01Z</cp:lastPrinted>
  <dcterms:created xsi:type="dcterms:W3CDTF">2012-03-26T14:38:01Z</dcterms:created>
  <dcterms:modified xsi:type="dcterms:W3CDTF">2013-07-29T23:58:52Z</dcterms:modified>
</cp:coreProperties>
</file>